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доходы" sheetId="1" r:id="rId1"/>
    <sheet name="расходы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M35" i="2"/>
  <c r="M34"/>
  <c r="M33"/>
  <c r="M32"/>
  <c r="M31"/>
  <c r="M30"/>
  <c r="M29"/>
  <c r="M28"/>
  <c r="M27"/>
  <c r="M26"/>
  <c r="M25"/>
  <c r="M23"/>
  <c r="M22"/>
  <c r="M21"/>
  <c r="M20"/>
  <c r="M19"/>
  <c r="M18"/>
  <c r="M17"/>
  <c r="M16"/>
  <c r="M15"/>
  <c r="M14"/>
  <c r="M13"/>
  <c r="M12"/>
  <c r="M10"/>
  <c r="K10"/>
  <c r="L10"/>
  <c r="L9" i="1"/>
  <c r="K9"/>
  <c r="M21" l="1"/>
  <c r="M20"/>
  <c r="M19"/>
  <c r="M18"/>
  <c r="M17"/>
  <c r="M16"/>
  <c r="M15"/>
  <c r="M13"/>
  <c r="M12"/>
  <c r="M11"/>
  <c r="M9"/>
</calcChain>
</file>

<file path=xl/sharedStrings.xml><?xml version="1.0" encoding="utf-8"?>
<sst xmlns="http://schemas.openxmlformats.org/spreadsheetml/2006/main" count="174" uniqueCount="92">
  <si>
    <t>1. Доходы бюджета</t>
  </si>
  <si>
    <t xml:space="preserve"> Наименование показателя</t>
  </si>
  <si>
    <t>Код дохода
по бюджетной классификации</t>
  </si>
  <si>
    <t>1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</si>
  <si>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</si>
  <si>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</si>
  <si>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</si>
  <si>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</si>
  <si>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</si>
  <si>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</si>
  <si>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</si>
  <si>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</si>
  <si>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</si>
  <si>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</si>
  <si>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</si>
  <si>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</si>
  <si>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</si>
  <si>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</si>
  <si>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</si>
  <si>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</si>
  <si>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</si>
  <si>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</si>
  <si>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</si>
  <si>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</si>
  <si>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</si>
  <si>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</si>
  <si>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</si>
  <si>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</si>
  <si>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</si>
  <si>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</si>
  <si>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</si>
  <si>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</si>
  <si>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</si>
  <si>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ПЛАН 2019 год</t>
  </si>
  <si>
    <t>ФАКТ</t>
  </si>
  <si>
    <t>1кв.2019 год</t>
  </si>
  <si>
    <t>%</t>
  </si>
  <si>
    <t>исполнения</t>
  </si>
  <si>
    <t>Приложение №1</t>
  </si>
  <si>
    <t>2. Расходы бюджета</t>
  </si>
  <si>
    <t>Код расхода
по бюджетной классификации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</si>
  <si>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</si>
  <si>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</si>
  <si>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</si>
  <si>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</si>
  <si>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</si>
  <si>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</si>
  <si>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</si>
  <si>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</si>
  <si>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</si>
  <si>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65400</t>
  </si>
  <si>
    <t>41110</t>
  </si>
  <si>
    <t>Иные выплаты персоналу, за исключением фонда оплаты труда</t>
  </si>
  <si>
    <t>41120</t>
  </si>
  <si>
    <t>122</t>
  </si>
  <si>
    <t>Прочая закупка товаров, работ и услуг</t>
  </si>
  <si>
    <t>244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</si>
  <si>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</si>
  <si>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</si>
  <si>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</si>
  <si>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</si>
  <si>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</si>
  <si>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</si>
  <si>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</si>
  <si>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41180</t>
  </si>
  <si>
    <t>870</t>
  </si>
  <si>
    <t>0203</t>
  </si>
  <si>
    <t>89100</t>
  </si>
  <si>
    <t>51180</t>
  </si>
  <si>
    <t>0409</t>
  </si>
  <si>
    <t>13001</t>
  </si>
  <si>
    <t>42010</t>
  </si>
  <si>
    <t>0503</t>
  </si>
  <si>
    <t>27000</t>
  </si>
  <si>
    <t>43010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</si>
  <si>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</si>
  <si>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</si>
  <si>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</si>
  <si>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</si>
  <si>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План 2019 год</t>
  </si>
  <si>
    <t>Факт 1кв.2019 год</t>
  </si>
  <si>
    <t>% исполнения</t>
  </si>
  <si>
    <t>Приложение №2</t>
  </si>
  <si>
    <t>к решению сессии Совета депутатов Андреевского сельского поселения Большеигнатовского муниципального района Республики Мордовия</t>
  </si>
  <si>
    <t>Доходы,получаемые в виде арендной платы, а так же средства от продажи права на заключение договоров аренды земли,находящихся в собственности сельских поселений (за исключением имущества муниципальных бюджетных и автономных учреждений)</t>
  </si>
  <si>
    <t>0113</t>
  </si>
  <si>
    <t>Обслуживание муниципального долга</t>
  </si>
  <si>
    <t>Работы,услуги по содержанию имущества</t>
  </si>
  <si>
    <t>0501</t>
  </si>
  <si>
    <t>от 16.04.2019</t>
  </si>
  <si>
    <t>от 16.04.2019 № 113-А</t>
  </si>
  <si>
    <t>№ 113-А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</si>
</sst>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8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NumberFormat="1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top" wrapText="1"/>
    </xf>
    <xf numFmtId="0" fontId="0" fillId="0" borderId="3" xfId="0" applyNumberFormat="1" applyFont="1" applyBorder="1" applyAlignment="1">
      <alignment horizontal="center" vertical="top"/>
    </xf>
    <xf numFmtId="0" fontId="0" fillId="0" borderId="3" xfId="0" applyNumberFormat="1" applyFont="1" applyBorder="1" applyAlignment="1">
      <alignment horizontal="center" vertical="center"/>
    </xf>
    <xf numFmtId="0" fontId="2" fillId="2" borderId="0" xfId="0" applyFont="1" applyFill="1"/>
    <xf numFmtId="4" fontId="3" fillId="2" borderId="9" xfId="0" applyNumberFormat="1" applyFont="1" applyFill="1" applyBorder="1" applyAlignment="1">
      <alignment horizontal="right" vertical="top"/>
    </xf>
    <xf numFmtId="0" fontId="3" fillId="2" borderId="13" xfId="0" applyNumberFormat="1" applyFont="1" applyFill="1" applyBorder="1" applyAlignment="1">
      <alignment horizontal="center" vertical="top"/>
    </xf>
    <xf numFmtId="0" fontId="3" fillId="2" borderId="15" xfId="0" applyNumberFormat="1" applyFont="1" applyFill="1" applyBorder="1" applyAlignment="1">
      <alignment horizontal="center" vertical="top"/>
    </xf>
    <xf numFmtId="4" fontId="3" fillId="2" borderId="3" xfId="0" applyNumberFormat="1" applyFont="1" applyFill="1" applyBorder="1" applyAlignment="1">
      <alignment horizontal="right" vertical="top"/>
    </xf>
    <xf numFmtId="2" fontId="3" fillId="2" borderId="3" xfId="0" applyNumberFormat="1" applyFont="1" applyFill="1" applyBorder="1" applyAlignment="1">
      <alignment horizontal="right" vertical="top"/>
    </xf>
    <xf numFmtId="0" fontId="3" fillId="2" borderId="14" xfId="0" applyNumberFormat="1" applyFont="1" applyFill="1" applyBorder="1" applyAlignment="1">
      <alignment horizontal="center" vertical="top"/>
    </xf>
    <xf numFmtId="0" fontId="3" fillId="2" borderId="3" xfId="0" applyNumberFormat="1" applyFont="1" applyFill="1" applyBorder="1" applyAlignment="1">
      <alignment horizontal="right" vertical="top"/>
    </xf>
    <xf numFmtId="4" fontId="4" fillId="2" borderId="9" xfId="0" applyNumberFormat="1" applyFont="1" applyFill="1" applyBorder="1" applyAlignment="1">
      <alignment horizontal="right" vertical="top"/>
    </xf>
    <xf numFmtId="4" fontId="4" fillId="2" borderId="12" xfId="0" applyNumberFormat="1" applyFont="1" applyFill="1" applyBorder="1" applyAlignment="1">
      <alignment horizontal="right" vertical="top"/>
    </xf>
    <xf numFmtId="0" fontId="4" fillId="0" borderId="4" xfId="0" applyNumberFormat="1" applyFont="1" applyBorder="1" applyAlignment="1">
      <alignment vertical="top"/>
    </xf>
    <xf numFmtId="0" fontId="4" fillId="0" borderId="5" xfId="0" applyNumberFormat="1" applyFont="1" applyBorder="1" applyAlignment="1">
      <alignment vertical="top"/>
    </xf>
    <xf numFmtId="0" fontId="4" fillId="0" borderId="6" xfId="0" applyNumberFormat="1" applyFont="1" applyBorder="1" applyAlignment="1">
      <alignment vertical="top"/>
    </xf>
    <xf numFmtId="0" fontId="4" fillId="0" borderId="7" xfId="0" applyNumberFormat="1" applyFont="1" applyBorder="1" applyAlignment="1">
      <alignment vertical="top"/>
    </xf>
    <xf numFmtId="0" fontId="4" fillId="0" borderId="11" xfId="0" applyNumberFormat="1" applyFont="1" applyBorder="1" applyAlignment="1">
      <alignment vertical="top"/>
    </xf>
    <xf numFmtId="0" fontId="4" fillId="2" borderId="13" xfId="0" applyNumberFormat="1" applyFont="1" applyFill="1" applyBorder="1" applyAlignment="1">
      <alignment horizontal="center" vertical="top"/>
    </xf>
    <xf numFmtId="49" fontId="4" fillId="2" borderId="14" xfId="0" applyNumberFormat="1" applyFont="1" applyFill="1" applyBorder="1" applyAlignment="1">
      <alignment horizontal="center" vertical="top"/>
    </xf>
    <xf numFmtId="0" fontId="4" fillId="2" borderId="15" xfId="0" applyNumberFormat="1" applyFont="1" applyFill="1" applyBorder="1" applyAlignment="1">
      <alignment horizontal="center" vertical="top"/>
    </xf>
    <xf numFmtId="4" fontId="4" fillId="2" borderId="3" xfId="0" applyNumberFormat="1" applyFont="1" applyFill="1" applyBorder="1" applyAlignment="1">
      <alignment horizontal="right" vertical="top"/>
    </xf>
    <xf numFmtId="2" fontId="4" fillId="2" borderId="3" xfId="0" applyNumberFormat="1" applyFont="1" applyFill="1" applyBorder="1" applyAlignment="1">
      <alignment horizontal="right" vertical="top"/>
    </xf>
    <xf numFmtId="0" fontId="4" fillId="2" borderId="14" xfId="0" applyNumberFormat="1" applyFont="1" applyFill="1" applyBorder="1" applyAlignment="1">
      <alignment horizontal="center" vertical="top"/>
    </xf>
    <xf numFmtId="164" fontId="4" fillId="2" borderId="3" xfId="0" applyNumberFormat="1" applyFont="1" applyFill="1" applyBorder="1" applyAlignment="1">
      <alignment horizontal="right" vertical="top"/>
    </xf>
    <xf numFmtId="0" fontId="4" fillId="2" borderId="3" xfId="0" applyNumberFormat="1" applyFont="1" applyFill="1" applyBorder="1" applyAlignment="1">
      <alignment horizontal="right" vertical="top"/>
    </xf>
    <xf numFmtId="4" fontId="3" fillId="2" borderId="10" xfId="0" applyNumberFormat="1" applyFont="1" applyFill="1" applyBorder="1" applyAlignment="1">
      <alignment horizontal="right" vertical="top"/>
    </xf>
    <xf numFmtId="0" fontId="3" fillId="2" borderId="4" xfId="0" applyNumberFormat="1" applyFont="1" applyFill="1" applyBorder="1" applyAlignment="1">
      <alignment vertical="top"/>
    </xf>
    <xf numFmtId="0" fontId="3" fillId="2" borderId="5" xfId="0" applyNumberFormat="1" applyFont="1" applyFill="1" applyBorder="1" applyAlignment="1">
      <alignment vertical="top"/>
    </xf>
    <xf numFmtId="0" fontId="3" fillId="2" borderId="6" xfId="0" applyNumberFormat="1" applyFont="1" applyFill="1" applyBorder="1" applyAlignment="1">
      <alignment vertical="top"/>
    </xf>
    <xf numFmtId="0" fontId="3" fillId="2" borderId="7" xfId="0" applyNumberFormat="1" applyFont="1" applyFill="1" applyBorder="1" applyAlignment="1">
      <alignment vertical="top"/>
    </xf>
    <xf numFmtId="0" fontId="3" fillId="2" borderId="11" xfId="0" applyNumberFormat="1" applyFont="1" applyFill="1" applyBorder="1" applyAlignment="1">
      <alignment vertical="top"/>
    </xf>
    <xf numFmtId="0" fontId="3" fillId="2" borderId="14" xfId="0" applyNumberFormat="1" applyFont="1" applyFill="1" applyBorder="1" applyAlignment="1">
      <alignment horizontal="center" vertical="top"/>
    </xf>
    <xf numFmtId="49" fontId="3" fillId="2" borderId="14" xfId="0" applyNumberFormat="1" applyFont="1" applyFill="1" applyBorder="1" applyAlignment="1">
      <alignment horizontal="center" vertical="top"/>
    </xf>
    <xf numFmtId="16" fontId="0" fillId="0" borderId="0" xfId="0" applyNumberFormat="1"/>
    <xf numFmtId="0" fontId="4" fillId="2" borderId="12" xfId="0" applyNumberFormat="1" applyFont="1" applyFill="1" applyBorder="1" applyAlignment="1">
      <alignment vertical="top" wrapText="1" indent="2"/>
    </xf>
    <xf numFmtId="0" fontId="4" fillId="2" borderId="14" xfId="0" applyNumberFormat="1" applyFont="1" applyFill="1" applyBorder="1" applyAlignment="1">
      <alignment horizontal="center" vertical="top"/>
    </xf>
    <xf numFmtId="0" fontId="0" fillId="0" borderId="0" xfId="0" applyAlignment="1">
      <alignment wrapText="1"/>
    </xf>
    <xf numFmtId="0" fontId="1" fillId="0" borderId="0" xfId="0" applyNumberFormat="1" applyFont="1" applyAlignment="1">
      <alignment horizont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top"/>
    </xf>
    <xf numFmtId="0" fontId="0" fillId="0" borderId="3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vertical="top"/>
    </xf>
    <xf numFmtId="0" fontId="6" fillId="0" borderId="9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vertical="top" indent="2"/>
    </xf>
    <xf numFmtId="0" fontId="4" fillId="0" borderId="5" xfId="0" applyNumberFormat="1" applyFont="1" applyBorder="1" applyAlignment="1">
      <alignment vertical="top"/>
    </xf>
    <xf numFmtId="0" fontId="3" fillId="2" borderId="12" xfId="0" applyNumberFormat="1" applyFont="1" applyFill="1" applyBorder="1" applyAlignment="1">
      <alignment vertical="top" wrapText="1" indent="2"/>
    </xf>
    <xf numFmtId="0" fontId="3" fillId="2" borderId="14" xfId="0" applyNumberFormat="1" applyFont="1" applyFill="1" applyBorder="1" applyAlignment="1">
      <alignment horizontal="center" vertical="top"/>
    </xf>
    <xf numFmtId="0" fontId="0" fillId="0" borderId="7" xfId="0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3" fillId="2" borderId="19" xfId="0" applyNumberFormat="1" applyFont="1" applyFill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7" fillId="0" borderId="0" xfId="0" applyNumberFormat="1" applyFont="1" applyAlignment="1">
      <alignment horizontal="center"/>
    </xf>
    <xf numFmtId="0" fontId="5" fillId="2" borderId="2" xfId="0" applyNumberFormat="1" applyFont="1" applyFill="1" applyBorder="1" applyAlignment="1">
      <alignment vertical="top"/>
    </xf>
    <xf numFmtId="0" fontId="5" fillId="2" borderId="9" xfId="0" applyNumberFormat="1" applyFont="1" applyFill="1" applyBorder="1" applyAlignment="1">
      <alignment horizontal="center" vertical="top"/>
    </xf>
    <xf numFmtId="0" fontId="5" fillId="2" borderId="2" xfId="0" applyNumberFormat="1" applyFont="1" applyFill="1" applyBorder="1" applyAlignment="1">
      <alignment vertical="top" indent="2"/>
    </xf>
    <xf numFmtId="0" fontId="3" fillId="2" borderId="5" xfId="0" applyNumberFormat="1" applyFont="1" applyFill="1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SheetLayoutView="100" workbookViewId="0">
      <selection activeCell="S11" sqref="S11"/>
    </sheetView>
  </sheetViews>
  <sheetFormatPr defaultRowHeight="15"/>
  <cols>
    <col min="3" max="3" width="12.7109375" customWidth="1"/>
    <col min="4" max="4" width="5.7109375" customWidth="1"/>
    <col min="6" max="6" width="2.28515625" customWidth="1"/>
    <col min="7" max="7" width="0.85546875" hidden="1" customWidth="1"/>
    <col min="8" max="8" width="9.140625" hidden="1" customWidth="1"/>
    <col min="9" max="9" width="5.7109375" customWidth="1"/>
    <col min="10" max="10" width="5.140625" customWidth="1"/>
    <col min="11" max="11" width="10.140625" customWidth="1"/>
    <col min="12" max="12" width="10.85546875" customWidth="1"/>
    <col min="13" max="13" width="12" customWidth="1"/>
  </cols>
  <sheetData>
    <row r="1" spans="1:13">
      <c r="J1" t="s">
        <v>38</v>
      </c>
    </row>
    <row r="2" spans="1:13" ht="41.25" customHeight="1">
      <c r="D2" s="40" t="s">
        <v>83</v>
      </c>
      <c r="E2" s="40"/>
      <c r="F2" s="40"/>
      <c r="G2" s="40"/>
      <c r="H2" s="40"/>
      <c r="I2" s="40"/>
      <c r="J2" s="40"/>
      <c r="K2" s="40"/>
      <c r="L2" s="40"/>
    </row>
    <row r="3" spans="1:13">
      <c r="E3" t="s">
        <v>90</v>
      </c>
      <c r="I3" s="37"/>
    </row>
    <row r="4" spans="1:13">
      <c r="A4" s="41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6" spans="1:13" ht="30" customHeight="1">
      <c r="A6" s="42" t="s">
        <v>1</v>
      </c>
      <c r="B6" s="42"/>
      <c r="C6" s="42"/>
      <c r="D6" s="46" t="s">
        <v>2</v>
      </c>
      <c r="E6" s="46"/>
      <c r="F6" s="46"/>
      <c r="G6" s="46"/>
      <c r="H6" s="46"/>
      <c r="I6" s="46"/>
      <c r="J6" s="46"/>
      <c r="K6" s="49" t="s">
        <v>33</v>
      </c>
      <c r="L6" s="5" t="s">
        <v>34</v>
      </c>
      <c r="M6" s="1" t="s">
        <v>36</v>
      </c>
    </row>
    <row r="7" spans="1:13" ht="30">
      <c r="A7" s="43"/>
      <c r="B7" s="44"/>
      <c r="C7" s="45"/>
      <c r="D7" s="47"/>
      <c r="E7" s="48"/>
      <c r="F7" s="48"/>
      <c r="G7" s="48"/>
      <c r="H7" s="48"/>
      <c r="I7" s="48"/>
      <c r="J7" s="48"/>
      <c r="K7" s="50"/>
      <c r="L7" s="2" t="s">
        <v>35</v>
      </c>
      <c r="M7" s="3" t="s">
        <v>37</v>
      </c>
    </row>
    <row r="8" spans="1:13" ht="15.75" thickBot="1">
      <c r="A8" s="51" t="s">
        <v>3</v>
      </c>
      <c r="B8" s="51"/>
      <c r="C8" s="51"/>
      <c r="D8" s="52">
        <v>2</v>
      </c>
      <c r="E8" s="52"/>
      <c r="F8" s="52"/>
      <c r="G8" s="52"/>
      <c r="H8" s="52"/>
      <c r="I8" s="52"/>
      <c r="J8" s="52"/>
      <c r="K8" s="4">
        <v>3</v>
      </c>
      <c r="L8" s="4">
        <v>4</v>
      </c>
      <c r="M8" s="4">
        <v>5</v>
      </c>
    </row>
    <row r="9" spans="1:13">
      <c r="A9" s="53" t="s">
        <v>4</v>
      </c>
      <c r="B9" s="53"/>
      <c r="C9" s="53"/>
      <c r="D9" s="54" t="s">
        <v>5</v>
      </c>
      <c r="E9" s="54"/>
      <c r="F9" s="54"/>
      <c r="G9" s="54"/>
      <c r="H9" s="54"/>
      <c r="I9" s="54"/>
      <c r="J9" s="54"/>
      <c r="K9" s="14">
        <f>K11+K12+K13+K15+K16+K17+K18+K19+K20+K21</f>
        <v>1234100</v>
      </c>
      <c r="L9" s="14">
        <f>L11+L12+L13+L15+L16+L17+L18+L19+L20+L21+L14</f>
        <v>195935.37</v>
      </c>
      <c r="M9" s="15">
        <f>L9/K9*100</f>
        <v>15.876782270480511</v>
      </c>
    </row>
    <row r="10" spans="1:13">
      <c r="A10" s="55" t="s">
        <v>6</v>
      </c>
      <c r="B10" s="55"/>
      <c r="C10" s="55"/>
      <c r="D10" s="16"/>
      <c r="E10" s="56"/>
      <c r="F10" s="56"/>
      <c r="G10" s="56"/>
      <c r="H10" s="56"/>
      <c r="I10" s="17"/>
      <c r="J10" s="18"/>
      <c r="K10" s="19"/>
      <c r="L10" s="19"/>
      <c r="M10" s="20"/>
    </row>
    <row r="11" spans="1:13" ht="105" customHeight="1">
      <c r="A11" s="38" t="s">
        <v>7</v>
      </c>
      <c r="B11" s="38"/>
      <c r="C11" s="38"/>
      <c r="D11" s="21">
        <v>909</v>
      </c>
      <c r="E11" s="39" t="s">
        <v>8</v>
      </c>
      <c r="F11" s="39"/>
      <c r="G11" s="39"/>
      <c r="H11" s="39"/>
      <c r="I11" s="22" t="s">
        <v>20</v>
      </c>
      <c r="J11" s="23" t="s">
        <v>10</v>
      </c>
      <c r="K11" s="24">
        <v>20800</v>
      </c>
      <c r="L11" s="25">
        <v>4203.6000000000004</v>
      </c>
      <c r="M11" s="15">
        <f t="shared" ref="M11:M21" si="0">L11/K11*100</f>
        <v>20.209615384615386</v>
      </c>
    </row>
    <row r="12" spans="1:13" ht="36.75" customHeight="1">
      <c r="A12" s="38" t="s">
        <v>12</v>
      </c>
      <c r="B12" s="38"/>
      <c r="C12" s="38"/>
      <c r="D12" s="21">
        <v>909</v>
      </c>
      <c r="E12" s="39" t="s">
        <v>13</v>
      </c>
      <c r="F12" s="39"/>
      <c r="G12" s="39"/>
      <c r="H12" s="39"/>
      <c r="I12" s="26" t="s">
        <v>9</v>
      </c>
      <c r="J12" s="23" t="s">
        <v>10</v>
      </c>
      <c r="K12" s="25">
        <v>7100</v>
      </c>
      <c r="L12" s="27">
        <v>511.2</v>
      </c>
      <c r="M12" s="15">
        <f t="shared" si="0"/>
        <v>7.1999999999999993</v>
      </c>
    </row>
    <row r="13" spans="1:13" ht="76.5" customHeight="1">
      <c r="A13" s="38" t="s">
        <v>14</v>
      </c>
      <c r="B13" s="38"/>
      <c r="C13" s="38"/>
      <c r="D13" s="21">
        <v>909</v>
      </c>
      <c r="E13" s="39" t="s">
        <v>15</v>
      </c>
      <c r="F13" s="39"/>
      <c r="G13" s="39"/>
      <c r="H13" s="39"/>
      <c r="I13" s="26">
        <v>0</v>
      </c>
      <c r="J13" s="23" t="s">
        <v>10</v>
      </c>
      <c r="K13" s="24">
        <v>19300</v>
      </c>
      <c r="L13" s="25">
        <v>996.43</v>
      </c>
      <c r="M13" s="15">
        <f t="shared" si="0"/>
        <v>5.1628497409326419</v>
      </c>
    </row>
    <row r="14" spans="1:13" ht="78.75" customHeight="1">
      <c r="A14" s="38" t="s">
        <v>16</v>
      </c>
      <c r="B14" s="38"/>
      <c r="C14" s="38"/>
      <c r="D14" s="21">
        <v>909</v>
      </c>
      <c r="E14" s="39" t="s">
        <v>17</v>
      </c>
      <c r="F14" s="39"/>
      <c r="G14" s="39"/>
      <c r="H14" s="39"/>
      <c r="I14" s="26" t="s">
        <v>9</v>
      </c>
      <c r="J14" s="23" t="s">
        <v>10</v>
      </c>
      <c r="K14" s="28" t="s">
        <v>11</v>
      </c>
      <c r="L14" s="24">
        <v>5171.59</v>
      </c>
      <c r="M14" s="15"/>
    </row>
    <row r="15" spans="1:13" ht="75" customHeight="1">
      <c r="A15" s="38" t="s">
        <v>18</v>
      </c>
      <c r="B15" s="38"/>
      <c r="C15" s="38"/>
      <c r="D15" s="21">
        <v>909</v>
      </c>
      <c r="E15" s="39" t="s">
        <v>19</v>
      </c>
      <c r="F15" s="39"/>
      <c r="G15" s="39"/>
      <c r="H15" s="39"/>
      <c r="I15" s="26" t="s">
        <v>9</v>
      </c>
      <c r="J15" s="23" t="s">
        <v>10</v>
      </c>
      <c r="K15" s="24">
        <v>294600</v>
      </c>
      <c r="L15" s="24">
        <v>47457.55</v>
      </c>
      <c r="M15" s="15">
        <f t="shared" si="0"/>
        <v>16.109147997284452</v>
      </c>
    </row>
    <row r="16" spans="1:13" ht="87.75" customHeight="1">
      <c r="A16" s="38" t="s">
        <v>84</v>
      </c>
      <c r="B16" s="38"/>
      <c r="C16" s="38"/>
      <c r="D16" s="21">
        <v>909</v>
      </c>
      <c r="E16" s="39">
        <v>1110502510</v>
      </c>
      <c r="F16" s="39"/>
      <c r="G16" s="39"/>
      <c r="H16" s="39"/>
      <c r="I16" s="26" t="s">
        <v>20</v>
      </c>
      <c r="J16" s="23" t="s">
        <v>21</v>
      </c>
      <c r="K16" s="24">
        <v>39700</v>
      </c>
      <c r="L16" s="24">
        <v>30745</v>
      </c>
      <c r="M16" s="15">
        <f t="shared" si="0"/>
        <v>77.443324937027711</v>
      </c>
    </row>
    <row r="17" spans="1:13" ht="48" customHeight="1">
      <c r="A17" s="38" t="s">
        <v>22</v>
      </c>
      <c r="B17" s="38"/>
      <c r="C17" s="38"/>
      <c r="D17" s="21">
        <v>909</v>
      </c>
      <c r="E17" s="39" t="s">
        <v>23</v>
      </c>
      <c r="F17" s="39"/>
      <c r="G17" s="39"/>
      <c r="H17" s="39"/>
      <c r="I17" s="26" t="s">
        <v>20</v>
      </c>
      <c r="J17" s="23" t="s">
        <v>24</v>
      </c>
      <c r="K17" s="24">
        <v>191400</v>
      </c>
      <c r="L17" s="27">
        <v>77600</v>
      </c>
      <c r="M17" s="15">
        <f t="shared" si="0"/>
        <v>40.543364681295721</v>
      </c>
    </row>
    <row r="18" spans="1:13" ht="35.25" customHeight="1">
      <c r="A18" s="38" t="s">
        <v>25</v>
      </c>
      <c r="B18" s="38"/>
      <c r="C18" s="38"/>
      <c r="D18" s="21">
        <v>909</v>
      </c>
      <c r="E18" s="39" t="s">
        <v>26</v>
      </c>
      <c r="F18" s="39"/>
      <c r="G18" s="39"/>
      <c r="H18" s="39"/>
      <c r="I18" s="26" t="s">
        <v>20</v>
      </c>
      <c r="J18" s="23" t="s">
        <v>24</v>
      </c>
      <c r="K18" s="24">
        <v>543000</v>
      </c>
      <c r="L18" s="27">
        <v>0</v>
      </c>
      <c r="M18" s="15">
        <f t="shared" si="0"/>
        <v>0</v>
      </c>
    </row>
    <row r="19" spans="1:13" ht="54.75" customHeight="1">
      <c r="A19" s="38" t="s">
        <v>27</v>
      </c>
      <c r="B19" s="38"/>
      <c r="C19" s="38"/>
      <c r="D19" s="21">
        <v>909</v>
      </c>
      <c r="E19" s="39" t="s">
        <v>28</v>
      </c>
      <c r="F19" s="39"/>
      <c r="G19" s="39"/>
      <c r="H19" s="39"/>
      <c r="I19" s="26" t="s">
        <v>20</v>
      </c>
      <c r="J19" s="23" t="s">
        <v>24</v>
      </c>
      <c r="K19" s="25">
        <v>100</v>
      </c>
      <c r="L19" s="27">
        <v>0</v>
      </c>
      <c r="M19" s="15">
        <f t="shared" si="0"/>
        <v>0</v>
      </c>
    </row>
    <row r="20" spans="1:13" ht="70.5" customHeight="1">
      <c r="A20" s="38" t="s">
        <v>29</v>
      </c>
      <c r="B20" s="38"/>
      <c r="C20" s="38"/>
      <c r="D20" s="21">
        <v>909</v>
      </c>
      <c r="E20" s="39" t="s">
        <v>30</v>
      </c>
      <c r="F20" s="39"/>
      <c r="G20" s="39"/>
      <c r="H20" s="39"/>
      <c r="I20" s="26" t="s">
        <v>20</v>
      </c>
      <c r="J20" s="23" t="s">
        <v>24</v>
      </c>
      <c r="K20" s="24">
        <v>75500</v>
      </c>
      <c r="L20" s="27"/>
      <c r="M20" s="15">
        <f t="shared" si="0"/>
        <v>0</v>
      </c>
    </row>
    <row r="21" spans="1:13" ht="95.25" customHeight="1">
      <c r="A21" s="38" t="s">
        <v>31</v>
      </c>
      <c r="B21" s="38"/>
      <c r="C21" s="38"/>
      <c r="D21" s="21">
        <v>909</v>
      </c>
      <c r="E21" s="39" t="s">
        <v>32</v>
      </c>
      <c r="F21" s="39"/>
      <c r="G21" s="39"/>
      <c r="H21" s="39"/>
      <c r="I21" s="26" t="s">
        <v>20</v>
      </c>
      <c r="J21" s="23" t="s">
        <v>24</v>
      </c>
      <c r="K21" s="24">
        <v>42600</v>
      </c>
      <c r="L21" s="27">
        <v>29250</v>
      </c>
      <c r="M21" s="15">
        <f t="shared" si="0"/>
        <v>68.661971830985919</v>
      </c>
    </row>
    <row r="25" spans="1:13">
      <c r="E25" s="6"/>
    </row>
    <row r="26" spans="1:13">
      <c r="E26" s="6"/>
    </row>
  </sheetData>
  <mergeCells count="33">
    <mergeCell ref="A4:M4"/>
    <mergeCell ref="A6:C7"/>
    <mergeCell ref="D6:J7"/>
    <mergeCell ref="K6:K7"/>
    <mergeCell ref="A11:C11"/>
    <mergeCell ref="E11:H11"/>
    <mergeCell ref="A8:C8"/>
    <mergeCell ref="D8:J8"/>
    <mergeCell ref="A9:C9"/>
    <mergeCell ref="D9:J9"/>
    <mergeCell ref="A10:C10"/>
    <mergeCell ref="E10:H10"/>
    <mergeCell ref="E15:H15"/>
    <mergeCell ref="A12:C12"/>
    <mergeCell ref="E12:H12"/>
    <mergeCell ref="A13:C13"/>
    <mergeCell ref="E13:H13"/>
    <mergeCell ref="A21:C21"/>
    <mergeCell ref="E21:H21"/>
    <mergeCell ref="D2:L2"/>
    <mergeCell ref="A18:C18"/>
    <mergeCell ref="E18:H18"/>
    <mergeCell ref="A19:C19"/>
    <mergeCell ref="E19:H19"/>
    <mergeCell ref="A20:C20"/>
    <mergeCell ref="E20:H20"/>
    <mergeCell ref="A16:C16"/>
    <mergeCell ref="E16:H16"/>
    <mergeCell ref="A17:C17"/>
    <mergeCell ref="E17:H17"/>
    <mergeCell ref="A14:C14"/>
    <mergeCell ref="E14:H14"/>
    <mergeCell ref="A15:C15"/>
  </mergeCells>
  <pageMargins left="0.7" right="0.7" top="0.75" bottom="0.75" header="0.3" footer="0.3"/>
  <pageSetup paperSize="9" scale="94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5"/>
  <sheetViews>
    <sheetView view="pageBreakPreview" zoomScaleSheetLayoutView="100" workbookViewId="0">
      <selection activeCell="W12" sqref="W12"/>
    </sheetView>
  </sheetViews>
  <sheetFormatPr defaultRowHeight="15"/>
  <cols>
    <col min="4" max="4" width="6.85546875" customWidth="1"/>
    <col min="5" max="5" width="6" customWidth="1"/>
    <col min="6" max="6" width="8" customWidth="1"/>
    <col min="7" max="7" width="1.140625" customWidth="1"/>
    <col min="8" max="8" width="1.7109375" hidden="1" customWidth="1"/>
    <col min="9" max="9" width="7.140625" customWidth="1"/>
    <col min="10" max="10" width="6.28515625" customWidth="1"/>
    <col min="11" max="11" width="8.85546875" customWidth="1"/>
    <col min="12" max="12" width="12.42578125" customWidth="1"/>
    <col min="13" max="13" width="10.28515625" customWidth="1"/>
  </cols>
  <sheetData>
    <row r="1" spans="1:13">
      <c r="K1" t="s">
        <v>82</v>
      </c>
    </row>
    <row r="2" spans="1:13" ht="45.75" customHeight="1">
      <c r="E2" s="40" t="s">
        <v>83</v>
      </c>
      <c r="F2" s="40"/>
      <c r="G2" s="40"/>
      <c r="H2" s="40"/>
      <c r="I2" s="40"/>
      <c r="J2" s="40"/>
      <c r="K2" s="40"/>
      <c r="L2" s="40"/>
    </row>
    <row r="3" spans="1:13">
      <c r="F3" t="s">
        <v>89</v>
      </c>
      <c r="J3" t="s">
        <v>91</v>
      </c>
    </row>
    <row r="5" spans="1:13">
      <c r="A5" s="65" t="s">
        <v>39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7" spans="1:13" ht="15" customHeight="1">
      <c r="A7" s="42" t="s">
        <v>1</v>
      </c>
      <c r="B7" s="42"/>
      <c r="C7" s="42"/>
      <c r="D7" s="46" t="s">
        <v>40</v>
      </c>
      <c r="E7" s="46"/>
      <c r="F7" s="46"/>
      <c r="G7" s="46"/>
      <c r="H7" s="46"/>
      <c r="I7" s="46"/>
      <c r="J7" s="46"/>
      <c r="K7" s="49" t="s">
        <v>79</v>
      </c>
      <c r="L7" s="49" t="s">
        <v>80</v>
      </c>
      <c r="M7" s="49" t="s">
        <v>81</v>
      </c>
    </row>
    <row r="8" spans="1:13" ht="35.25" customHeight="1">
      <c r="A8" s="43"/>
      <c r="B8" s="44"/>
      <c r="C8" s="45"/>
      <c r="D8" s="47"/>
      <c r="E8" s="48"/>
      <c r="F8" s="48"/>
      <c r="G8" s="48"/>
      <c r="H8" s="48"/>
      <c r="I8" s="48"/>
      <c r="J8" s="48"/>
      <c r="K8" s="50"/>
      <c r="L8" s="50"/>
      <c r="M8" s="59"/>
    </row>
    <row r="9" spans="1:13" ht="14.25" customHeight="1" thickBot="1">
      <c r="A9" s="51" t="s">
        <v>3</v>
      </c>
      <c r="B9" s="51"/>
      <c r="C9" s="51"/>
      <c r="D9" s="52">
        <v>2</v>
      </c>
      <c r="E9" s="52"/>
      <c r="F9" s="52"/>
      <c r="G9" s="52"/>
      <c r="H9" s="52"/>
      <c r="I9" s="52"/>
      <c r="J9" s="52"/>
      <c r="K9" s="4">
        <v>3</v>
      </c>
      <c r="L9" s="4">
        <v>4</v>
      </c>
      <c r="M9" s="4">
        <v>5</v>
      </c>
    </row>
    <row r="10" spans="1:13">
      <c r="A10" s="66" t="s">
        <v>41</v>
      </c>
      <c r="B10" s="66"/>
      <c r="C10" s="66"/>
      <c r="D10" s="67" t="s">
        <v>5</v>
      </c>
      <c r="E10" s="67"/>
      <c r="F10" s="67"/>
      <c r="G10" s="67"/>
      <c r="H10" s="67"/>
      <c r="I10" s="67"/>
      <c r="J10" s="67"/>
      <c r="K10" s="7">
        <f>K12+K13+K14+K15+K16+K17+K18+K19+K20+K21+K22+K23+K24+K25+K26+K27+K28+K29+K30+K31+K32+K33+K34+K35</f>
        <v>989199.97</v>
      </c>
      <c r="L10" s="7">
        <f>L12+L13+L16+L17+L19+L21+L27+L31+L33+L34+L35</f>
        <v>137525.79</v>
      </c>
      <c r="M10" s="29">
        <f>L10/K10*100</f>
        <v>13.902728889083974</v>
      </c>
    </row>
    <row r="11" spans="1:13" ht="15.75" thickBot="1">
      <c r="A11" s="68" t="s">
        <v>6</v>
      </c>
      <c r="B11" s="68"/>
      <c r="C11" s="68"/>
      <c r="D11" s="30"/>
      <c r="E11" s="31"/>
      <c r="F11" s="69"/>
      <c r="G11" s="69"/>
      <c r="H11" s="69"/>
      <c r="I11" s="69"/>
      <c r="J11" s="32"/>
      <c r="K11" s="33"/>
      <c r="L11" s="33"/>
      <c r="M11" s="34"/>
    </row>
    <row r="12" spans="1:13" ht="24.75" customHeight="1" thickBot="1">
      <c r="A12" s="57" t="s">
        <v>42</v>
      </c>
      <c r="B12" s="57"/>
      <c r="C12" s="57"/>
      <c r="D12" s="8">
        <v>909</v>
      </c>
      <c r="E12" s="12" t="s">
        <v>43</v>
      </c>
      <c r="F12" s="58" t="s">
        <v>44</v>
      </c>
      <c r="G12" s="58"/>
      <c r="H12" s="58" t="s">
        <v>45</v>
      </c>
      <c r="I12" s="58"/>
      <c r="J12" s="9" t="s">
        <v>46</v>
      </c>
      <c r="K12" s="10">
        <v>34600</v>
      </c>
      <c r="L12" s="10">
        <v>22202</v>
      </c>
      <c r="M12" s="29">
        <f t="shared" ref="M12:M35" si="0">L12/K12*100</f>
        <v>64.167630057803464</v>
      </c>
    </row>
    <row r="13" spans="1:13" ht="48.75" customHeight="1" thickBot="1">
      <c r="A13" s="57" t="s">
        <v>47</v>
      </c>
      <c r="B13" s="57"/>
      <c r="C13" s="57"/>
      <c r="D13" s="8">
        <v>909</v>
      </c>
      <c r="E13" s="12" t="s">
        <v>43</v>
      </c>
      <c r="F13" s="58" t="s">
        <v>44</v>
      </c>
      <c r="G13" s="58"/>
      <c r="H13" s="58" t="s">
        <v>45</v>
      </c>
      <c r="I13" s="58"/>
      <c r="J13" s="9" t="s">
        <v>48</v>
      </c>
      <c r="K13" s="10">
        <v>20500</v>
      </c>
      <c r="L13" s="13">
        <v>4470.2</v>
      </c>
      <c r="M13" s="29">
        <f t="shared" si="0"/>
        <v>21.805853658536584</v>
      </c>
    </row>
    <row r="14" spans="1:13" ht="25.5" customHeight="1" thickBot="1">
      <c r="A14" s="57" t="s">
        <v>42</v>
      </c>
      <c r="B14" s="57"/>
      <c r="C14" s="57"/>
      <c r="D14" s="8">
        <v>909</v>
      </c>
      <c r="E14" s="12" t="s">
        <v>43</v>
      </c>
      <c r="F14" s="58">
        <v>65100</v>
      </c>
      <c r="G14" s="58"/>
      <c r="H14" s="58">
        <v>44203</v>
      </c>
      <c r="I14" s="58"/>
      <c r="J14" s="9" t="s">
        <v>46</v>
      </c>
      <c r="K14" s="10">
        <v>95300</v>
      </c>
      <c r="L14" s="13"/>
      <c r="M14" s="29">
        <f t="shared" si="0"/>
        <v>0</v>
      </c>
    </row>
    <row r="15" spans="1:13" ht="46.5" customHeight="1" thickBot="1">
      <c r="A15" s="57" t="s">
        <v>47</v>
      </c>
      <c r="B15" s="57"/>
      <c r="C15" s="57"/>
      <c r="D15" s="8">
        <v>909</v>
      </c>
      <c r="E15" s="12" t="s">
        <v>43</v>
      </c>
      <c r="F15" s="58" t="s">
        <v>44</v>
      </c>
      <c r="G15" s="58"/>
      <c r="H15" s="58">
        <v>44203</v>
      </c>
      <c r="I15" s="58"/>
      <c r="J15" s="9" t="s">
        <v>48</v>
      </c>
      <c r="K15" s="10">
        <v>23900</v>
      </c>
      <c r="L15" s="13"/>
      <c r="M15" s="29">
        <f t="shared" si="0"/>
        <v>0</v>
      </c>
    </row>
    <row r="16" spans="1:13" ht="25.5" customHeight="1" thickBot="1">
      <c r="A16" s="57" t="s">
        <v>42</v>
      </c>
      <c r="B16" s="57"/>
      <c r="C16" s="57"/>
      <c r="D16" s="8">
        <v>909</v>
      </c>
      <c r="E16" s="12" t="s">
        <v>49</v>
      </c>
      <c r="F16" s="58" t="s">
        <v>50</v>
      </c>
      <c r="G16" s="58"/>
      <c r="H16" s="58" t="s">
        <v>51</v>
      </c>
      <c r="I16" s="58"/>
      <c r="J16" s="9" t="s">
        <v>46</v>
      </c>
      <c r="K16" s="10">
        <v>49200</v>
      </c>
      <c r="L16" s="10">
        <v>41469.94</v>
      </c>
      <c r="M16" s="29">
        <f t="shared" si="0"/>
        <v>84.288495934959357</v>
      </c>
    </row>
    <row r="17" spans="1:13" ht="34.5" customHeight="1" thickBot="1">
      <c r="A17" s="57" t="s">
        <v>47</v>
      </c>
      <c r="B17" s="57"/>
      <c r="C17" s="57"/>
      <c r="D17" s="8">
        <v>909</v>
      </c>
      <c r="E17" s="12" t="s">
        <v>49</v>
      </c>
      <c r="F17" s="58" t="s">
        <v>50</v>
      </c>
      <c r="G17" s="58"/>
      <c r="H17" s="58" t="s">
        <v>51</v>
      </c>
      <c r="I17" s="58"/>
      <c r="J17" s="9" t="s">
        <v>48</v>
      </c>
      <c r="K17" s="10">
        <v>40600</v>
      </c>
      <c r="L17" s="10">
        <v>9837.64</v>
      </c>
      <c r="M17" s="29">
        <f t="shared" si="0"/>
        <v>24.230640394088667</v>
      </c>
    </row>
    <row r="18" spans="1:13" ht="15.75" thickBot="1">
      <c r="A18" s="57" t="s">
        <v>52</v>
      </c>
      <c r="B18" s="57"/>
      <c r="C18" s="57"/>
      <c r="D18" s="8">
        <v>909</v>
      </c>
      <c r="E18" s="12" t="s">
        <v>49</v>
      </c>
      <c r="F18" s="58" t="s">
        <v>50</v>
      </c>
      <c r="G18" s="58"/>
      <c r="H18" s="58" t="s">
        <v>53</v>
      </c>
      <c r="I18" s="58"/>
      <c r="J18" s="9" t="s">
        <v>54</v>
      </c>
      <c r="K18" s="10">
        <v>1500</v>
      </c>
      <c r="L18" s="13"/>
      <c r="M18" s="29">
        <f t="shared" si="0"/>
        <v>0</v>
      </c>
    </row>
    <row r="19" spans="1:13" ht="25.5" customHeight="1" thickBot="1">
      <c r="A19" s="57" t="s">
        <v>55</v>
      </c>
      <c r="B19" s="57"/>
      <c r="C19" s="57"/>
      <c r="D19" s="8">
        <v>909</v>
      </c>
      <c r="E19" s="12" t="s">
        <v>49</v>
      </c>
      <c r="F19" s="58" t="s">
        <v>50</v>
      </c>
      <c r="G19" s="58"/>
      <c r="H19" s="58" t="s">
        <v>53</v>
      </c>
      <c r="I19" s="58"/>
      <c r="J19" s="9" t="s">
        <v>56</v>
      </c>
      <c r="K19" s="10">
        <v>157300</v>
      </c>
      <c r="L19" s="10">
        <v>11893.7</v>
      </c>
      <c r="M19" s="29">
        <f t="shared" si="0"/>
        <v>7.5611570247933884</v>
      </c>
    </row>
    <row r="20" spans="1:13" ht="37.5" customHeight="1" thickBot="1">
      <c r="A20" s="57" t="s">
        <v>57</v>
      </c>
      <c r="B20" s="57"/>
      <c r="C20" s="57"/>
      <c r="D20" s="8">
        <v>909</v>
      </c>
      <c r="E20" s="12" t="s">
        <v>49</v>
      </c>
      <c r="F20" s="58" t="s">
        <v>50</v>
      </c>
      <c r="G20" s="58"/>
      <c r="H20" s="58" t="s">
        <v>53</v>
      </c>
      <c r="I20" s="58"/>
      <c r="J20" s="9" t="s">
        <v>58</v>
      </c>
      <c r="K20" s="10">
        <v>4900</v>
      </c>
      <c r="L20" s="13"/>
      <c r="M20" s="29">
        <f t="shared" si="0"/>
        <v>0</v>
      </c>
    </row>
    <row r="21" spans="1:13" ht="15.75" thickBot="1">
      <c r="A21" s="57" t="s">
        <v>59</v>
      </c>
      <c r="B21" s="57"/>
      <c r="C21" s="57"/>
      <c r="D21" s="8">
        <v>909</v>
      </c>
      <c r="E21" s="12" t="s">
        <v>49</v>
      </c>
      <c r="F21" s="58" t="s">
        <v>50</v>
      </c>
      <c r="G21" s="58"/>
      <c r="H21" s="58" t="s">
        <v>53</v>
      </c>
      <c r="I21" s="58"/>
      <c r="J21" s="9" t="s">
        <v>60</v>
      </c>
      <c r="K21" s="10">
        <v>3000</v>
      </c>
      <c r="L21" s="11">
        <v>95.01</v>
      </c>
      <c r="M21" s="29">
        <f t="shared" si="0"/>
        <v>3.1670000000000003</v>
      </c>
    </row>
    <row r="22" spans="1:13" ht="15" customHeight="1" thickBot="1">
      <c r="A22" s="57" t="s">
        <v>42</v>
      </c>
      <c r="B22" s="57"/>
      <c r="C22" s="57"/>
      <c r="D22" s="8">
        <v>909</v>
      </c>
      <c r="E22" s="35" t="s">
        <v>49</v>
      </c>
      <c r="F22" s="58" t="s">
        <v>50</v>
      </c>
      <c r="G22" s="58"/>
      <c r="H22" s="35"/>
      <c r="I22" s="35">
        <v>44203</v>
      </c>
      <c r="J22" s="9">
        <v>121</v>
      </c>
      <c r="K22" s="10">
        <v>120700</v>
      </c>
      <c r="L22" s="11"/>
      <c r="M22" s="29">
        <f t="shared" si="0"/>
        <v>0</v>
      </c>
    </row>
    <row r="23" spans="1:13" ht="15.75" thickBot="1">
      <c r="A23" s="57" t="s">
        <v>47</v>
      </c>
      <c r="B23" s="57"/>
      <c r="C23" s="57"/>
      <c r="D23" s="8">
        <v>909</v>
      </c>
      <c r="E23" s="35" t="s">
        <v>49</v>
      </c>
      <c r="F23" s="58" t="s">
        <v>50</v>
      </c>
      <c r="G23" s="58"/>
      <c r="H23" s="35"/>
      <c r="I23" s="35">
        <v>44203</v>
      </c>
      <c r="J23" s="9">
        <v>129</v>
      </c>
      <c r="K23" s="10">
        <v>24100</v>
      </c>
      <c r="L23" s="11"/>
      <c r="M23" s="29">
        <f t="shared" si="0"/>
        <v>0</v>
      </c>
    </row>
    <row r="24" spans="1:13" ht="24.75" customHeight="1" thickBot="1">
      <c r="A24" s="57" t="s">
        <v>55</v>
      </c>
      <c r="B24" s="57"/>
      <c r="C24" s="57"/>
      <c r="D24" s="8">
        <v>909</v>
      </c>
      <c r="E24" s="12" t="s">
        <v>49</v>
      </c>
      <c r="F24" s="58" t="s">
        <v>50</v>
      </c>
      <c r="G24" s="58"/>
      <c r="H24" s="58">
        <v>44203</v>
      </c>
      <c r="I24" s="58"/>
      <c r="J24" s="9" t="s">
        <v>56</v>
      </c>
      <c r="K24" s="10">
        <v>0</v>
      </c>
      <c r="L24" s="13"/>
      <c r="M24" s="29">
        <v>0</v>
      </c>
    </row>
    <row r="25" spans="1:13" ht="24.75" customHeight="1" thickBot="1">
      <c r="A25" s="57" t="s">
        <v>55</v>
      </c>
      <c r="B25" s="57"/>
      <c r="C25" s="57"/>
      <c r="D25" s="8">
        <v>909</v>
      </c>
      <c r="E25" s="12" t="s">
        <v>49</v>
      </c>
      <c r="F25" s="58" t="s">
        <v>50</v>
      </c>
      <c r="G25" s="58"/>
      <c r="H25" s="58" t="s">
        <v>61</v>
      </c>
      <c r="I25" s="58"/>
      <c r="J25" s="9" t="s">
        <v>56</v>
      </c>
      <c r="K25" s="11">
        <v>100</v>
      </c>
      <c r="L25" s="13"/>
      <c r="M25" s="29">
        <f t="shared" si="0"/>
        <v>0</v>
      </c>
    </row>
    <row r="26" spans="1:13" ht="15.75" thickBot="1">
      <c r="A26" s="57" t="s">
        <v>62</v>
      </c>
      <c r="B26" s="57"/>
      <c r="C26" s="57"/>
      <c r="D26" s="8">
        <v>909</v>
      </c>
      <c r="E26" s="12" t="s">
        <v>63</v>
      </c>
      <c r="F26" s="58" t="s">
        <v>50</v>
      </c>
      <c r="G26" s="58"/>
      <c r="H26" s="58" t="s">
        <v>64</v>
      </c>
      <c r="I26" s="58"/>
      <c r="J26" s="9" t="s">
        <v>65</v>
      </c>
      <c r="K26" s="10">
        <v>17066.21</v>
      </c>
      <c r="L26" s="13"/>
      <c r="M26" s="29">
        <f t="shared" si="0"/>
        <v>0</v>
      </c>
    </row>
    <row r="27" spans="1:13" ht="15.75" thickBot="1">
      <c r="A27" s="60"/>
      <c r="B27" s="61"/>
      <c r="C27" s="62"/>
      <c r="D27" s="8">
        <v>909</v>
      </c>
      <c r="E27" s="36" t="s">
        <v>85</v>
      </c>
      <c r="F27" s="63">
        <v>89100</v>
      </c>
      <c r="G27" s="64"/>
      <c r="H27" s="35"/>
      <c r="I27" s="35">
        <v>41210</v>
      </c>
      <c r="J27" s="9">
        <v>853</v>
      </c>
      <c r="K27" s="10">
        <v>3000</v>
      </c>
      <c r="L27" s="13">
        <v>3000</v>
      </c>
      <c r="M27" s="29">
        <f t="shared" si="0"/>
        <v>100</v>
      </c>
    </row>
    <row r="28" spans="1:13" ht="31.5" customHeight="1" thickBot="1">
      <c r="A28" s="57" t="s">
        <v>42</v>
      </c>
      <c r="B28" s="57"/>
      <c r="C28" s="57"/>
      <c r="D28" s="8">
        <v>909</v>
      </c>
      <c r="E28" s="12" t="s">
        <v>66</v>
      </c>
      <c r="F28" s="58" t="s">
        <v>67</v>
      </c>
      <c r="G28" s="58"/>
      <c r="H28" s="58" t="s">
        <v>68</v>
      </c>
      <c r="I28" s="58"/>
      <c r="J28" s="9" t="s">
        <v>46</v>
      </c>
      <c r="K28" s="10">
        <v>55500</v>
      </c>
      <c r="L28" s="10"/>
      <c r="M28" s="29">
        <f t="shared" si="0"/>
        <v>0</v>
      </c>
    </row>
    <row r="29" spans="1:13" ht="36" customHeight="1" thickBot="1">
      <c r="A29" s="57" t="s">
        <v>47</v>
      </c>
      <c r="B29" s="57"/>
      <c r="C29" s="57"/>
      <c r="D29" s="8">
        <v>909</v>
      </c>
      <c r="E29" s="12" t="s">
        <v>66</v>
      </c>
      <c r="F29" s="58" t="s">
        <v>67</v>
      </c>
      <c r="G29" s="58"/>
      <c r="H29" s="58" t="s">
        <v>68</v>
      </c>
      <c r="I29" s="58"/>
      <c r="J29" s="9" t="s">
        <v>48</v>
      </c>
      <c r="K29" s="10">
        <v>16800</v>
      </c>
      <c r="L29" s="10"/>
      <c r="M29" s="29">
        <f t="shared" si="0"/>
        <v>0</v>
      </c>
    </row>
    <row r="30" spans="1:13" ht="25.5" customHeight="1" thickBot="1">
      <c r="A30" s="57" t="s">
        <v>55</v>
      </c>
      <c r="B30" s="57"/>
      <c r="C30" s="57"/>
      <c r="D30" s="8">
        <v>909</v>
      </c>
      <c r="E30" s="12" t="s">
        <v>66</v>
      </c>
      <c r="F30" s="58" t="s">
        <v>67</v>
      </c>
      <c r="G30" s="58"/>
      <c r="H30" s="58" t="s">
        <v>68</v>
      </c>
      <c r="I30" s="58"/>
      <c r="J30" s="9" t="s">
        <v>56</v>
      </c>
      <c r="K30" s="10">
        <v>3200</v>
      </c>
      <c r="L30" s="13"/>
      <c r="M30" s="29">
        <f t="shared" si="0"/>
        <v>0</v>
      </c>
    </row>
    <row r="31" spans="1:13" ht="26.25" customHeight="1" thickBot="1">
      <c r="A31" s="57" t="s">
        <v>55</v>
      </c>
      <c r="B31" s="57"/>
      <c r="C31" s="57"/>
      <c r="D31" s="8">
        <v>909</v>
      </c>
      <c r="E31" s="12" t="s">
        <v>69</v>
      </c>
      <c r="F31" s="58" t="s">
        <v>70</v>
      </c>
      <c r="G31" s="58"/>
      <c r="H31" s="58" t="s">
        <v>71</v>
      </c>
      <c r="I31" s="58"/>
      <c r="J31" s="9" t="s">
        <v>56</v>
      </c>
      <c r="K31" s="10">
        <v>57600</v>
      </c>
      <c r="L31" s="10">
        <v>29250</v>
      </c>
      <c r="M31" s="29">
        <f t="shared" si="0"/>
        <v>50.78125</v>
      </c>
    </row>
    <row r="32" spans="1:13" ht="26.25" customHeight="1" thickBot="1">
      <c r="A32" s="60" t="s">
        <v>87</v>
      </c>
      <c r="B32" s="61"/>
      <c r="C32" s="62"/>
      <c r="D32" s="8">
        <v>909</v>
      </c>
      <c r="E32" s="36" t="s">
        <v>88</v>
      </c>
      <c r="F32" s="63">
        <v>27000</v>
      </c>
      <c r="G32" s="64"/>
      <c r="H32" s="35"/>
      <c r="I32" s="35">
        <v>42360</v>
      </c>
      <c r="J32" s="9">
        <v>243</v>
      </c>
      <c r="K32" s="10">
        <v>7500</v>
      </c>
      <c r="L32" s="10"/>
      <c r="M32" s="29">
        <f t="shared" si="0"/>
        <v>0</v>
      </c>
    </row>
    <row r="33" spans="1:13" ht="27.75" customHeight="1" thickBot="1">
      <c r="A33" s="57" t="s">
        <v>55</v>
      </c>
      <c r="B33" s="57"/>
      <c r="C33" s="57"/>
      <c r="D33" s="8">
        <v>909</v>
      </c>
      <c r="E33" s="12" t="s">
        <v>72</v>
      </c>
      <c r="F33" s="58" t="s">
        <v>73</v>
      </c>
      <c r="G33" s="58"/>
      <c r="H33" s="58" t="s">
        <v>74</v>
      </c>
      <c r="I33" s="58"/>
      <c r="J33" s="9" t="s">
        <v>56</v>
      </c>
      <c r="K33" s="10">
        <v>187900</v>
      </c>
      <c r="L33" s="10">
        <v>8093.3</v>
      </c>
      <c r="M33" s="29">
        <f t="shared" si="0"/>
        <v>4.3072378924960093</v>
      </c>
    </row>
    <row r="34" spans="1:13" ht="27.75" customHeight="1" thickBot="1">
      <c r="A34" s="57" t="s">
        <v>75</v>
      </c>
      <c r="B34" s="57"/>
      <c r="C34" s="57"/>
      <c r="D34" s="8">
        <v>909</v>
      </c>
      <c r="E34" s="35" t="s">
        <v>76</v>
      </c>
      <c r="F34" s="58" t="s">
        <v>67</v>
      </c>
      <c r="G34" s="58"/>
      <c r="H34" s="58" t="s">
        <v>77</v>
      </c>
      <c r="I34" s="58"/>
      <c r="J34" s="9" t="s">
        <v>78</v>
      </c>
      <c r="K34" s="10">
        <v>62900</v>
      </c>
      <c r="L34" s="10">
        <v>5180.24</v>
      </c>
      <c r="M34" s="29">
        <f t="shared" si="0"/>
        <v>8.2356756756756759</v>
      </c>
    </row>
    <row r="35" spans="1:13" ht="51.75" customHeight="1">
      <c r="A35" s="57" t="s">
        <v>86</v>
      </c>
      <c r="B35" s="57"/>
      <c r="C35" s="57"/>
      <c r="D35" s="8">
        <v>909</v>
      </c>
      <c r="E35" s="12">
        <v>1301</v>
      </c>
      <c r="F35" s="58" t="s">
        <v>67</v>
      </c>
      <c r="G35" s="58"/>
      <c r="H35" s="58">
        <v>41240</v>
      </c>
      <c r="I35" s="58"/>
      <c r="J35" s="9">
        <v>730</v>
      </c>
      <c r="K35" s="10">
        <v>2033.76</v>
      </c>
      <c r="L35" s="10">
        <v>2033.76</v>
      </c>
      <c r="M35" s="29">
        <f t="shared" si="0"/>
        <v>100</v>
      </c>
    </row>
  </sheetData>
  <mergeCells count="82">
    <mergeCell ref="A22:C22"/>
    <mergeCell ref="A23:C23"/>
    <mergeCell ref="F22:G22"/>
    <mergeCell ref="F23:G23"/>
    <mergeCell ref="A32:C32"/>
    <mergeCell ref="F32:G32"/>
    <mergeCell ref="A24:C24"/>
    <mergeCell ref="F24:G24"/>
    <mergeCell ref="A34:C34"/>
    <mergeCell ref="F34:G34"/>
    <mergeCell ref="H34:I34"/>
    <mergeCell ref="A5:L5"/>
    <mergeCell ref="A7:C8"/>
    <mergeCell ref="D7:J8"/>
    <mergeCell ref="K7:K8"/>
    <mergeCell ref="L7:L8"/>
    <mergeCell ref="A9:C9"/>
    <mergeCell ref="D9:J9"/>
    <mergeCell ref="A10:C10"/>
    <mergeCell ref="D10:J10"/>
    <mergeCell ref="A11:C11"/>
    <mergeCell ref="F11:G11"/>
    <mergeCell ref="H11:I11"/>
    <mergeCell ref="A12:C12"/>
    <mergeCell ref="F12:G12"/>
    <mergeCell ref="H12:I12"/>
    <mergeCell ref="A13:C13"/>
    <mergeCell ref="F13:G13"/>
    <mergeCell ref="H13:I13"/>
    <mergeCell ref="A14:C14"/>
    <mergeCell ref="F14:G14"/>
    <mergeCell ref="H14:I14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21:C21"/>
    <mergeCell ref="F21:G21"/>
    <mergeCell ref="H21:I21"/>
    <mergeCell ref="H24:I24"/>
    <mergeCell ref="A25:C25"/>
    <mergeCell ref="F25:G25"/>
    <mergeCell ref="H25:I25"/>
    <mergeCell ref="H30:I30"/>
    <mergeCell ref="A26:C26"/>
    <mergeCell ref="F26:G26"/>
    <mergeCell ref="H26:I26"/>
    <mergeCell ref="A28:C28"/>
    <mergeCell ref="F28:G28"/>
    <mergeCell ref="H28:I28"/>
    <mergeCell ref="A27:C27"/>
    <mergeCell ref="F27:G27"/>
    <mergeCell ref="A35:C35"/>
    <mergeCell ref="F35:G35"/>
    <mergeCell ref="H35:I35"/>
    <mergeCell ref="M7:M8"/>
    <mergeCell ref="E2:L2"/>
    <mergeCell ref="A31:C31"/>
    <mergeCell ref="F31:G31"/>
    <mergeCell ref="H31:I31"/>
    <mergeCell ref="A33:C33"/>
    <mergeCell ref="F33:G33"/>
    <mergeCell ref="H33:I33"/>
    <mergeCell ref="A29:C29"/>
    <mergeCell ref="F29:G29"/>
    <mergeCell ref="H29:I29"/>
    <mergeCell ref="A30:C30"/>
    <mergeCell ref="F30:G30"/>
  </mergeCells>
  <pageMargins left="0.7" right="0.7" top="0.75" bottom="0.75" header="0.3" footer="0.3"/>
  <pageSetup paperSize="9" scale="92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2019-07-22T06:12:11Z</dcterms:modified>
</cp:coreProperties>
</file>