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1400" windowHeight="5780" activeTab="1"/>
  </bookViews>
  <sheets>
    <sheet name="расходы" sheetId="7" r:id="rId1"/>
    <sheet name="Доходы" sheetId="8" r:id="rId2"/>
  </sheets>
  <calcPr calcId="114210"/>
</workbook>
</file>

<file path=xl/calcChain.xml><?xml version="1.0" encoding="utf-8"?>
<calcChain xmlns="http://schemas.openxmlformats.org/spreadsheetml/2006/main">
  <c r="L9" i="8"/>
  <c r="K9"/>
  <c r="M16"/>
  <c r="K8" i="7"/>
  <c r="L8"/>
  <c r="M27"/>
  <c r="M26"/>
  <c r="M16"/>
  <c r="M22" i="8"/>
  <c r="M21"/>
  <c r="M20"/>
  <c r="M19"/>
  <c r="M18"/>
  <c r="M17"/>
  <c r="M15"/>
  <c r="M14"/>
  <c r="M12"/>
  <c r="M11"/>
  <c r="K11"/>
  <c r="M9"/>
  <c r="M30" i="7"/>
  <c r="M29"/>
  <c r="M25"/>
  <c r="M19"/>
  <c r="M18"/>
  <c r="M17"/>
  <c r="M15"/>
  <c r="M14"/>
  <c r="M11"/>
  <c r="M10"/>
  <c r="M8"/>
</calcChain>
</file>

<file path=xl/sharedStrings.xml><?xml version="1.0" encoding="utf-8"?>
<sst xmlns="http://schemas.openxmlformats.org/spreadsheetml/2006/main" count="225" uniqueCount="98">
  <si>
    <t>920</t>
  </si>
  <si>
    <t>Наименование показателя</t>
  </si>
  <si>
    <t>Код дохода
по бюджетной классификации</t>
  </si>
  <si>
    <t>1</t>
  </si>
  <si>
    <t>3</t>
  </si>
  <si>
    <t>4</t>
  </si>
  <si>
    <t>5</t>
  </si>
  <si>
    <t>9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</si>
  <si>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</si>
  <si>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</si>
  <si>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</si>
  <si>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</si>
  <si>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</si>
  <si>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</si>
  <si>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</si>
  <si>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</si>
  <si>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</si>
  <si>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</si>
  <si>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</si>
  <si>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</si>
  <si>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</si>
  <si>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</si>
  <si>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</si>
  <si>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</si>
  <si>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</si>
  <si>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</si>
  <si>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Доходы от собственности</t>
  </si>
  <si>
    <t>1110502510</t>
  </si>
  <si>
    <t>Дотации бюджетам сельских поселений на выравнивание бюджетной обеспеченности (перерасчеты, недоимка и задолженность по соответствующему платежу, в том числе по отмененному)</t>
  </si>
  <si>
    <t>2021500110</t>
  </si>
  <si>
    <t>150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</si>
  <si>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</si>
  <si>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 (перерасчеты, недоимка и задолженность по соответствующему платежу, в том числе по отмененному)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</si>
  <si>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</si>
  <si>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</si>
  <si>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</si>
  <si>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(перерасчеты, недоимка и задолженность по соответствующему платежу, в том числе по отмененному)</t>
  </si>
  <si>
    <t>2024001410</t>
  </si>
  <si>
    <t>Код расхода
по бюджетной классификации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</si>
  <si>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</si>
  <si>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</si>
  <si>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</si>
  <si>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</si>
  <si>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</si>
  <si>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</si>
  <si>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</si>
  <si>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</si>
  <si>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</si>
  <si>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65400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</si>
  <si>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</si>
  <si>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</si>
  <si>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</si>
  <si>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</si>
  <si>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Прочая закупка товаров, работ и услуг</t>
  </si>
  <si>
    <t>244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</si>
  <si>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</si>
  <si>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</si>
  <si>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</si>
  <si>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</si>
  <si>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</si>
  <si>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</si>
  <si>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</si>
  <si>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</si>
  <si>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</si>
  <si>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</si>
  <si>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0113</t>
  </si>
  <si>
    <t>41210</t>
  </si>
  <si>
    <t>0203</t>
  </si>
  <si>
    <t>51180</t>
  </si>
  <si>
    <t>0409</t>
  </si>
  <si>
    <t>13001</t>
  </si>
  <si>
    <t>42010</t>
  </si>
  <si>
    <t>0503</t>
  </si>
  <si>
    <t>27000</t>
  </si>
  <si>
    <t>43010</t>
  </si>
  <si>
    <t>Иные пенсии, социальные доплаты к пенсиям</t>
  </si>
  <si>
    <t>1001</t>
  </si>
  <si>
    <t>03010</t>
  </si>
  <si>
    <t>312</t>
  </si>
  <si>
    <t>1301</t>
  </si>
  <si>
    <t>41240</t>
  </si>
  <si>
    <t>730</t>
  </si>
  <si>
    <t>% исполнения</t>
  </si>
  <si>
    <t>ПЛАН 2019 год</t>
  </si>
  <si>
    <t>%</t>
  </si>
  <si>
    <t>исполнения</t>
  </si>
  <si>
    <t>Приложение №1</t>
  </si>
  <si>
    <t>Приложение №2</t>
  </si>
  <si>
    <t>к решению сессии Совета депутатов Старочамзинского сельского поселения Большеигнатовского муниципального района Республики Мордовия</t>
  </si>
  <si>
    <t>План 2019 год</t>
  </si>
  <si>
    <t>Факи</t>
  </si>
  <si>
    <t>Доходы</t>
  </si>
  <si>
    <t>Расходы</t>
  </si>
  <si>
    <t>Факт 1 полугодие 2019</t>
  </si>
  <si>
    <t>Доходы от реализации иного имущества, находящегося в собственности сельских поселений</t>
  </si>
  <si>
    <t>1полугодие 2019</t>
  </si>
  <si>
    <t>от  "     20   "           августа                               2019 год №95</t>
  </si>
  <si>
    <t>от 20.08.2019 г №95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</si>
</sst>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5">
    <font>
      <sz val="8"/>
      <name val="Arial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hair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/>
    <xf numFmtId="4" fontId="0" fillId="2" borderId="1" xfId="0" applyNumberFormat="1" applyFill="1" applyBorder="1" applyAlignment="1">
      <alignment horizontal="right" vertical="top"/>
    </xf>
    <xf numFmtId="0" fontId="2" fillId="0" borderId="2" xfId="0" applyFont="1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7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  <xf numFmtId="4" fontId="0" fillId="3" borderId="9" xfId="0" applyNumberFormat="1" applyFill="1" applyBorder="1" applyAlignment="1">
      <alignment horizontal="right" vertical="top"/>
    </xf>
    <xf numFmtId="0" fontId="0" fillId="3" borderId="9" xfId="0" applyFill="1" applyBorder="1" applyAlignment="1">
      <alignment horizontal="right" vertical="top"/>
    </xf>
    <xf numFmtId="2" fontId="0" fillId="3" borderId="9" xfId="0" applyNumberFormat="1" applyFill="1" applyBorder="1" applyAlignment="1">
      <alignment horizontal="right" vertical="top"/>
    </xf>
    <xf numFmtId="164" fontId="0" fillId="3" borderId="9" xfId="0" applyNumberFormat="1" applyFill="1" applyBorder="1" applyAlignment="1">
      <alignment horizontal="right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left" vertical="top"/>
    </xf>
    <xf numFmtId="0" fontId="0" fillId="3" borderId="11" xfId="0" applyFill="1" applyBorder="1" applyAlignment="1">
      <alignment horizontal="center" vertical="top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4" fontId="0" fillId="2" borderId="13" xfId="0" applyNumberFormat="1" applyFill="1" applyBorder="1" applyAlignment="1">
      <alignment horizontal="right" vertical="top"/>
    </xf>
    <xf numFmtId="4" fontId="0" fillId="2" borderId="14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right" vertical="top"/>
    </xf>
    <xf numFmtId="2" fontId="0" fillId="2" borderId="14" xfId="0" applyNumberFormat="1" applyFill="1" applyBorder="1" applyAlignment="1">
      <alignment horizontal="right" vertical="top"/>
    </xf>
    <xf numFmtId="0" fontId="0" fillId="0" borderId="15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top"/>
    </xf>
    <xf numFmtId="4" fontId="0" fillId="2" borderId="16" xfId="0" applyNumberFormat="1" applyFill="1" applyBorder="1" applyAlignment="1">
      <alignment horizontal="right" vertical="top"/>
    </xf>
    <xf numFmtId="0" fontId="0" fillId="0" borderId="17" xfId="0" applyBorder="1" applyAlignment="1">
      <alignment horizontal="left" vertical="top"/>
    </xf>
    <xf numFmtId="0" fontId="1" fillId="0" borderId="0" xfId="0" applyFont="1"/>
    <xf numFmtId="0" fontId="1" fillId="0" borderId="9" xfId="0" applyFont="1" applyBorder="1" applyAlignment="1">
      <alignment horizontal="center" vertical="center"/>
    </xf>
    <xf numFmtId="0" fontId="3" fillId="0" borderId="0" xfId="0" applyFont="1"/>
    <xf numFmtId="0" fontId="0" fillId="3" borderId="18" xfId="0" applyFill="1" applyBorder="1" applyAlignment="1">
      <alignment horizontal="center" vertical="top"/>
    </xf>
    <xf numFmtId="0" fontId="0" fillId="3" borderId="19" xfId="0" applyFill="1" applyBorder="1" applyAlignment="1">
      <alignment horizontal="center" vertical="top"/>
    </xf>
    <xf numFmtId="0" fontId="0" fillId="3" borderId="27" xfId="0" applyFill="1" applyBorder="1" applyAlignment="1">
      <alignment horizontal="center" vertical="top"/>
    </xf>
    <xf numFmtId="0" fontId="0" fillId="3" borderId="19" xfId="0" applyFill="1" applyBorder="1" applyAlignment="1">
      <alignment horizontal="center" vertical="top"/>
    </xf>
    <xf numFmtId="0" fontId="0" fillId="3" borderId="14" xfId="0" applyFill="1" applyBorder="1" applyAlignment="1">
      <alignment horizontal="left" vertical="top" wrapText="1" indent="2"/>
    </xf>
    <xf numFmtId="0" fontId="0" fillId="3" borderId="18" xfId="0" applyFill="1" applyBorder="1" applyAlignment="1">
      <alignment horizontal="left" vertical="top" wrapText="1" indent="2"/>
    </xf>
    <xf numFmtId="0" fontId="0" fillId="3" borderId="26" xfId="0" applyFill="1" applyBorder="1" applyAlignment="1">
      <alignment horizontal="left" vertical="top" wrapText="1" indent="2"/>
    </xf>
    <xf numFmtId="0" fontId="0" fillId="3" borderId="31" xfId="0" applyFill="1" applyBorder="1" applyAlignment="1">
      <alignment horizontal="center" vertical="top"/>
    </xf>
    <xf numFmtId="0" fontId="0" fillId="3" borderId="32" xfId="0" applyFill="1" applyBorder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13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30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1" fillId="0" borderId="18" xfId="0" applyFont="1" applyBorder="1" applyAlignment="1">
      <alignment horizontal="left" vertical="top" indent="2"/>
    </xf>
    <xf numFmtId="0" fontId="1" fillId="0" borderId="26" xfId="0" applyFont="1" applyBorder="1" applyAlignment="1">
      <alignment horizontal="left" vertical="top" indent="2"/>
    </xf>
    <xf numFmtId="0" fontId="0" fillId="0" borderId="18" xfId="0" applyBorder="1" applyAlignment="1">
      <alignment horizontal="left" vertical="top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5" xfId="0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top"/>
    </xf>
    <xf numFmtId="0" fontId="1" fillId="3" borderId="14" xfId="0" applyFont="1" applyFill="1" applyBorder="1" applyAlignment="1">
      <alignment horizontal="left" vertical="top" wrapText="1" indent="2"/>
    </xf>
    <xf numFmtId="0" fontId="0" fillId="0" borderId="18" xfId="0" applyBorder="1" applyAlignment="1">
      <alignment horizontal="left" vertical="top" wrapText="1" indent="2"/>
    </xf>
    <xf numFmtId="0" fontId="0" fillId="0" borderId="26" xfId="0" applyBorder="1" applyAlignment="1">
      <alignment horizontal="left" vertical="top" wrapText="1" indent="2"/>
    </xf>
    <xf numFmtId="0" fontId="0" fillId="3" borderId="24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M6" sqref="M6"/>
    </sheetView>
  </sheetViews>
  <sheetFormatPr defaultRowHeight="11"/>
  <cols>
    <col min="3" max="3" width="15.25" customWidth="1"/>
    <col min="4" max="4" width="5.75" customWidth="1"/>
    <col min="5" max="5" width="7.5" customWidth="1"/>
    <col min="7" max="7" width="3" customWidth="1"/>
    <col min="8" max="8" width="9.75" customWidth="1"/>
    <col min="9" max="9" width="1.75" customWidth="1"/>
    <col min="10" max="10" width="8.25" customWidth="1"/>
    <col min="11" max="11" width="12" customWidth="1"/>
    <col min="12" max="12" width="10.5" customWidth="1"/>
  </cols>
  <sheetData>
    <row r="1" spans="1:13">
      <c r="L1" s="29" t="s">
        <v>87</v>
      </c>
    </row>
    <row r="2" spans="1:13" ht="23.25" customHeight="1">
      <c r="F2" s="41" t="s">
        <v>88</v>
      </c>
      <c r="G2" s="42"/>
      <c r="H2" s="42"/>
      <c r="I2" s="42"/>
      <c r="J2" s="42"/>
      <c r="K2" s="42"/>
      <c r="L2" s="42"/>
      <c r="M2" s="42"/>
    </row>
    <row r="3" spans="1:13">
      <c r="F3" s="43" t="s">
        <v>96</v>
      </c>
      <c r="G3" s="44"/>
      <c r="H3" s="44"/>
      <c r="I3" s="44"/>
      <c r="J3" s="44"/>
      <c r="K3" s="44"/>
      <c r="L3" s="44"/>
      <c r="M3" s="44"/>
    </row>
    <row r="4" spans="1:13">
      <c r="C4" s="31"/>
      <c r="F4" s="31" t="s">
        <v>92</v>
      </c>
    </row>
    <row r="5" spans="1:13" ht="11.25" customHeight="1">
      <c r="A5" s="45" t="s">
        <v>1</v>
      </c>
      <c r="B5" s="46"/>
      <c r="C5" s="47"/>
      <c r="D5" s="51" t="s">
        <v>38</v>
      </c>
      <c r="E5" s="52"/>
      <c r="F5" s="52"/>
      <c r="G5" s="52"/>
      <c r="H5" s="52"/>
      <c r="I5" s="52"/>
      <c r="J5" s="53"/>
      <c r="K5" s="67" t="s">
        <v>83</v>
      </c>
      <c r="L5" s="67" t="s">
        <v>93</v>
      </c>
      <c r="M5" s="24"/>
    </row>
    <row r="6" spans="1:13" ht="33">
      <c r="A6" s="48"/>
      <c r="B6" s="49"/>
      <c r="C6" s="50"/>
      <c r="D6" s="54"/>
      <c r="E6" s="55"/>
      <c r="F6" s="55"/>
      <c r="G6" s="55"/>
      <c r="H6" s="55"/>
      <c r="I6" s="55"/>
      <c r="J6" s="56"/>
      <c r="K6" s="68"/>
      <c r="L6" s="68"/>
      <c r="M6" s="25" t="s">
        <v>82</v>
      </c>
    </row>
    <row r="7" spans="1:13" ht="12" thickBot="1">
      <c r="A7" s="69" t="s">
        <v>3</v>
      </c>
      <c r="B7" s="70"/>
      <c r="C7" s="71"/>
      <c r="D7" s="72" t="s">
        <v>4</v>
      </c>
      <c r="E7" s="73"/>
      <c r="F7" s="73"/>
      <c r="G7" s="73"/>
      <c r="H7" s="73"/>
      <c r="I7" s="73"/>
      <c r="J7" s="74"/>
      <c r="K7" s="13" t="s">
        <v>5</v>
      </c>
      <c r="L7" s="13" t="s">
        <v>6</v>
      </c>
      <c r="M7" s="26" t="s">
        <v>7</v>
      </c>
    </row>
    <row r="8" spans="1:13" ht="13">
      <c r="A8" s="57" t="s">
        <v>39</v>
      </c>
      <c r="B8" s="58"/>
      <c r="C8" s="59"/>
      <c r="D8" s="60" t="s">
        <v>9</v>
      </c>
      <c r="E8" s="61"/>
      <c r="F8" s="61"/>
      <c r="G8" s="61"/>
      <c r="H8" s="61"/>
      <c r="I8" s="61"/>
      <c r="J8" s="62"/>
      <c r="K8" s="1">
        <f>K10+K11+K12+K13+K14+K15+K16+K17+K18+K19+K20+K21+K22+K23+K24+K25+K26+K27+K28+K29+K30+K31+K32</f>
        <v>1361578</v>
      </c>
      <c r="L8" s="20">
        <f>L10+L11+L12+L13+L14+L15+L16+L17+L18+L19+L20+L21+L22+L23+L24+L25+L26+L27+L28+L29+L30+L31+L32</f>
        <v>567677.89999999991</v>
      </c>
      <c r="M8" s="27">
        <f>L8/K8*100</f>
        <v>41.692646326541698</v>
      </c>
    </row>
    <row r="9" spans="1:13" ht="12" thickBot="1">
      <c r="A9" s="63" t="s">
        <v>10</v>
      </c>
      <c r="B9" s="64"/>
      <c r="C9" s="65"/>
      <c r="D9" s="3"/>
      <c r="E9" s="14"/>
      <c r="F9" s="66"/>
      <c r="G9" s="66"/>
      <c r="H9" s="66"/>
      <c r="I9" s="66"/>
      <c r="J9" s="4"/>
      <c r="K9" s="5"/>
      <c r="L9" s="3"/>
      <c r="M9" s="28"/>
    </row>
    <row r="10" spans="1:13" ht="29.25" customHeight="1" thickBot="1">
      <c r="A10" s="36" t="s">
        <v>40</v>
      </c>
      <c r="B10" s="37"/>
      <c r="C10" s="38"/>
      <c r="D10" s="7" t="s">
        <v>0</v>
      </c>
      <c r="E10" s="15" t="s">
        <v>41</v>
      </c>
      <c r="F10" s="34" t="s">
        <v>42</v>
      </c>
      <c r="G10" s="35"/>
      <c r="H10" s="34" t="s">
        <v>43</v>
      </c>
      <c r="I10" s="35"/>
      <c r="J10" s="8" t="s">
        <v>44</v>
      </c>
      <c r="K10" s="9">
        <v>149700</v>
      </c>
      <c r="L10" s="21">
        <v>124966.87</v>
      </c>
      <c r="M10" s="27">
        <f t="shared" ref="M10:M30" si="0">L10/K10*100</f>
        <v>83.478203072812278</v>
      </c>
    </row>
    <row r="11" spans="1:13" ht="23.25" customHeight="1" thickBot="1">
      <c r="A11" s="36" t="s">
        <v>45</v>
      </c>
      <c r="B11" s="37"/>
      <c r="C11" s="38"/>
      <c r="D11" s="7" t="s">
        <v>0</v>
      </c>
      <c r="E11" s="15" t="s">
        <v>41</v>
      </c>
      <c r="F11" s="34" t="s">
        <v>42</v>
      </c>
      <c r="G11" s="35"/>
      <c r="H11" s="34" t="s">
        <v>43</v>
      </c>
      <c r="I11" s="35"/>
      <c r="J11" s="8" t="s">
        <v>46</v>
      </c>
      <c r="K11" s="9">
        <v>46178</v>
      </c>
      <c r="L11" s="21">
        <v>35625.81</v>
      </c>
      <c r="M11" s="27">
        <f t="shared" si="0"/>
        <v>77.148880419247263</v>
      </c>
    </row>
    <row r="12" spans="1:13" ht="22.5" customHeight="1" thickBot="1">
      <c r="A12" s="36" t="s">
        <v>40</v>
      </c>
      <c r="B12" s="37"/>
      <c r="C12" s="38"/>
      <c r="D12" s="7" t="s">
        <v>0</v>
      </c>
      <c r="E12" s="15" t="s">
        <v>41</v>
      </c>
      <c r="F12" s="34" t="s">
        <v>42</v>
      </c>
      <c r="G12" s="35"/>
      <c r="H12" s="34">
        <v>44203</v>
      </c>
      <c r="I12" s="35"/>
      <c r="J12" s="8" t="s">
        <v>44</v>
      </c>
      <c r="K12" s="9">
        <v>94300</v>
      </c>
      <c r="L12" s="22"/>
      <c r="M12" s="27"/>
    </row>
    <row r="13" spans="1:13" ht="23.25" customHeight="1" thickBot="1">
      <c r="A13" s="36" t="s">
        <v>45</v>
      </c>
      <c r="B13" s="37"/>
      <c r="C13" s="38"/>
      <c r="D13" s="7" t="s">
        <v>0</v>
      </c>
      <c r="E13" s="15" t="s">
        <v>41</v>
      </c>
      <c r="F13" s="34" t="s">
        <v>42</v>
      </c>
      <c r="G13" s="35"/>
      <c r="H13" s="34">
        <v>44203</v>
      </c>
      <c r="I13" s="35"/>
      <c r="J13" s="8" t="s">
        <v>46</v>
      </c>
      <c r="K13" s="9">
        <v>28700</v>
      </c>
      <c r="L13" s="22"/>
      <c r="M13" s="27"/>
    </row>
    <row r="14" spans="1:13" ht="22.5" customHeight="1" thickBot="1">
      <c r="A14" s="36" t="s">
        <v>40</v>
      </c>
      <c r="B14" s="37"/>
      <c r="C14" s="38"/>
      <c r="D14" s="7" t="s">
        <v>0</v>
      </c>
      <c r="E14" s="15" t="s">
        <v>47</v>
      </c>
      <c r="F14" s="34" t="s">
        <v>48</v>
      </c>
      <c r="G14" s="35"/>
      <c r="H14" s="34" t="s">
        <v>49</v>
      </c>
      <c r="I14" s="35"/>
      <c r="J14" s="8" t="s">
        <v>44</v>
      </c>
      <c r="K14" s="9">
        <v>204000</v>
      </c>
      <c r="L14" s="21">
        <v>131961.34</v>
      </c>
      <c r="M14" s="27">
        <f t="shared" si="0"/>
        <v>64.686931372549012</v>
      </c>
    </row>
    <row r="15" spans="1:13" ht="26.25" customHeight="1" thickBot="1">
      <c r="A15" s="36" t="s">
        <v>45</v>
      </c>
      <c r="B15" s="37"/>
      <c r="C15" s="38"/>
      <c r="D15" s="7" t="s">
        <v>0</v>
      </c>
      <c r="E15" s="15" t="s">
        <v>47</v>
      </c>
      <c r="F15" s="34" t="s">
        <v>48</v>
      </c>
      <c r="G15" s="35"/>
      <c r="H15" s="34" t="s">
        <v>49</v>
      </c>
      <c r="I15" s="35"/>
      <c r="J15" s="8" t="s">
        <v>46</v>
      </c>
      <c r="K15" s="9">
        <v>59400</v>
      </c>
      <c r="L15" s="21">
        <v>39680.67</v>
      </c>
      <c r="M15" s="27">
        <f t="shared" si="0"/>
        <v>66.802474747474747</v>
      </c>
    </row>
    <row r="16" spans="1:13" ht="46.5" customHeight="1" thickBot="1">
      <c r="A16" s="36" t="s">
        <v>50</v>
      </c>
      <c r="B16" s="37"/>
      <c r="C16" s="38"/>
      <c r="D16" s="7" t="s">
        <v>0</v>
      </c>
      <c r="E16" s="15" t="s">
        <v>47</v>
      </c>
      <c r="F16" s="34" t="s">
        <v>48</v>
      </c>
      <c r="G16" s="35"/>
      <c r="H16" s="34" t="s">
        <v>51</v>
      </c>
      <c r="I16" s="35"/>
      <c r="J16" s="8" t="s">
        <v>52</v>
      </c>
      <c r="K16" s="9">
        <v>1500</v>
      </c>
      <c r="L16" s="22">
        <v>400</v>
      </c>
      <c r="M16" s="27">
        <f t="shared" si="0"/>
        <v>26.666666666666668</v>
      </c>
    </row>
    <row r="17" spans="1:13" ht="22.5" customHeight="1" thickBot="1">
      <c r="A17" s="36" t="s">
        <v>53</v>
      </c>
      <c r="B17" s="37"/>
      <c r="C17" s="38"/>
      <c r="D17" s="7" t="s">
        <v>0</v>
      </c>
      <c r="E17" s="15" t="s">
        <v>47</v>
      </c>
      <c r="F17" s="34" t="s">
        <v>48</v>
      </c>
      <c r="G17" s="35"/>
      <c r="H17" s="34" t="s">
        <v>51</v>
      </c>
      <c r="I17" s="35"/>
      <c r="J17" s="8" t="s">
        <v>54</v>
      </c>
      <c r="K17" s="9">
        <v>250300</v>
      </c>
      <c r="L17" s="21">
        <v>109322.23</v>
      </c>
      <c r="M17" s="27">
        <f t="shared" si="0"/>
        <v>43.676480223731524</v>
      </c>
    </row>
    <row r="18" spans="1:13" ht="26.25" customHeight="1" thickBot="1">
      <c r="A18" s="36" t="s">
        <v>55</v>
      </c>
      <c r="B18" s="37"/>
      <c r="C18" s="38"/>
      <c r="D18" s="7" t="s">
        <v>0</v>
      </c>
      <c r="E18" s="15" t="s">
        <v>47</v>
      </c>
      <c r="F18" s="34" t="s">
        <v>48</v>
      </c>
      <c r="G18" s="35"/>
      <c r="H18" s="34" t="s">
        <v>51</v>
      </c>
      <c r="I18" s="35"/>
      <c r="J18" s="8" t="s">
        <v>56</v>
      </c>
      <c r="K18" s="9">
        <v>60200</v>
      </c>
      <c r="L18" s="21">
        <v>11031</v>
      </c>
      <c r="M18" s="27">
        <f t="shared" si="0"/>
        <v>18.323920265780728</v>
      </c>
    </row>
    <row r="19" spans="1:13" ht="20.25" customHeight="1" thickBot="1">
      <c r="A19" s="36" t="s">
        <v>57</v>
      </c>
      <c r="B19" s="37"/>
      <c r="C19" s="38"/>
      <c r="D19" s="7" t="s">
        <v>0</v>
      </c>
      <c r="E19" s="15" t="s">
        <v>47</v>
      </c>
      <c r="F19" s="34" t="s">
        <v>48</v>
      </c>
      <c r="G19" s="35"/>
      <c r="H19" s="34" t="s">
        <v>51</v>
      </c>
      <c r="I19" s="35"/>
      <c r="J19" s="8" t="s">
        <v>58</v>
      </c>
      <c r="K19" s="11">
        <v>100</v>
      </c>
      <c r="L19" s="23">
        <v>76.3</v>
      </c>
      <c r="M19" s="27">
        <f t="shared" si="0"/>
        <v>76.3</v>
      </c>
    </row>
    <row r="20" spans="1:13" ht="27.75" customHeight="1" thickBot="1">
      <c r="A20" s="36" t="s">
        <v>40</v>
      </c>
      <c r="B20" s="37"/>
      <c r="C20" s="38"/>
      <c r="D20" s="7" t="s">
        <v>0</v>
      </c>
      <c r="E20" s="15" t="s">
        <v>47</v>
      </c>
      <c r="F20" s="34" t="s">
        <v>48</v>
      </c>
      <c r="G20" s="35"/>
      <c r="H20" s="34">
        <v>44203</v>
      </c>
      <c r="I20" s="35"/>
      <c r="J20" s="8" t="s">
        <v>44</v>
      </c>
      <c r="K20" s="9">
        <v>52500</v>
      </c>
      <c r="L20" s="22"/>
      <c r="M20" s="27"/>
    </row>
    <row r="21" spans="1:13" ht="48.75" customHeight="1" thickBot="1">
      <c r="A21" s="36" t="s">
        <v>45</v>
      </c>
      <c r="B21" s="37"/>
      <c r="C21" s="38"/>
      <c r="D21" s="7" t="s">
        <v>0</v>
      </c>
      <c r="E21" s="15" t="s">
        <v>47</v>
      </c>
      <c r="F21" s="34" t="s">
        <v>48</v>
      </c>
      <c r="G21" s="35"/>
      <c r="H21" s="34">
        <v>44203</v>
      </c>
      <c r="I21" s="35"/>
      <c r="J21" s="8" t="s">
        <v>46</v>
      </c>
      <c r="K21" s="11">
        <v>15700</v>
      </c>
      <c r="L21" s="22"/>
      <c r="M21" s="27"/>
    </row>
    <row r="22" spans="1:13" ht="48.75" customHeight="1" thickBot="1">
      <c r="A22" s="36" t="s">
        <v>53</v>
      </c>
      <c r="B22" s="37"/>
      <c r="C22" s="38"/>
      <c r="D22" s="7" t="s">
        <v>0</v>
      </c>
      <c r="E22" s="15" t="s">
        <v>47</v>
      </c>
      <c r="F22" s="34" t="s">
        <v>48</v>
      </c>
      <c r="G22" s="35"/>
      <c r="H22" s="34">
        <v>44203</v>
      </c>
      <c r="I22" s="35"/>
      <c r="J22" s="8">
        <v>244</v>
      </c>
      <c r="K22" s="11">
        <v>68500</v>
      </c>
      <c r="L22" s="22"/>
      <c r="M22" s="27"/>
    </row>
    <row r="23" spans="1:13" ht="24.75" customHeight="1" thickBot="1">
      <c r="A23" s="36" t="s">
        <v>53</v>
      </c>
      <c r="B23" s="37"/>
      <c r="C23" s="38"/>
      <c r="D23" s="7" t="s">
        <v>0</v>
      </c>
      <c r="E23" s="15" t="s">
        <v>47</v>
      </c>
      <c r="F23" s="34" t="s">
        <v>48</v>
      </c>
      <c r="G23" s="35"/>
      <c r="H23" s="34" t="s">
        <v>59</v>
      </c>
      <c r="I23" s="35"/>
      <c r="J23" s="8" t="s">
        <v>54</v>
      </c>
      <c r="K23" s="11">
        <v>100</v>
      </c>
      <c r="L23" s="22"/>
      <c r="M23" s="27"/>
    </row>
    <row r="24" spans="1:13" ht="17.25" customHeight="1" thickBot="1">
      <c r="A24" s="36" t="s">
        <v>60</v>
      </c>
      <c r="B24" s="37"/>
      <c r="C24" s="38"/>
      <c r="D24" s="7" t="s">
        <v>0</v>
      </c>
      <c r="E24" s="15" t="s">
        <v>61</v>
      </c>
      <c r="F24" s="34" t="s">
        <v>62</v>
      </c>
      <c r="G24" s="35"/>
      <c r="H24" s="34" t="s">
        <v>63</v>
      </c>
      <c r="I24" s="35"/>
      <c r="J24" s="8" t="s">
        <v>64</v>
      </c>
      <c r="K24" s="9">
        <v>20787.41</v>
      </c>
      <c r="L24" s="22"/>
      <c r="M24" s="27"/>
    </row>
    <row r="25" spans="1:13" ht="17.25" customHeight="1" thickBot="1">
      <c r="A25" s="36" t="s">
        <v>57</v>
      </c>
      <c r="B25" s="37"/>
      <c r="C25" s="38"/>
      <c r="D25" s="7" t="s">
        <v>0</v>
      </c>
      <c r="E25" s="15" t="s">
        <v>65</v>
      </c>
      <c r="F25" s="34" t="s">
        <v>62</v>
      </c>
      <c r="G25" s="35"/>
      <c r="H25" s="34" t="s">
        <v>66</v>
      </c>
      <c r="I25" s="35"/>
      <c r="J25" s="8" t="s">
        <v>58</v>
      </c>
      <c r="K25" s="9">
        <v>1800</v>
      </c>
      <c r="L25" s="21">
        <v>1800</v>
      </c>
      <c r="M25" s="27">
        <f t="shared" si="0"/>
        <v>100</v>
      </c>
    </row>
    <row r="26" spans="1:13" ht="15.75" customHeight="1" thickBot="1">
      <c r="A26" s="36" t="s">
        <v>40</v>
      </c>
      <c r="B26" s="37"/>
      <c r="C26" s="38"/>
      <c r="D26" s="7" t="s">
        <v>0</v>
      </c>
      <c r="E26" s="15" t="s">
        <v>67</v>
      </c>
      <c r="F26" s="34" t="s">
        <v>62</v>
      </c>
      <c r="G26" s="35"/>
      <c r="H26" s="34" t="s">
        <v>68</v>
      </c>
      <c r="I26" s="35"/>
      <c r="J26" s="8" t="s">
        <v>44</v>
      </c>
      <c r="K26" s="9">
        <v>50000</v>
      </c>
      <c r="L26" s="22">
        <v>27072</v>
      </c>
      <c r="M26" s="27">
        <f t="shared" si="0"/>
        <v>54.144000000000005</v>
      </c>
    </row>
    <row r="27" spans="1:13" ht="45.75" customHeight="1" thickBot="1">
      <c r="A27" s="36" t="s">
        <v>45</v>
      </c>
      <c r="B27" s="37"/>
      <c r="C27" s="38"/>
      <c r="D27" s="7" t="s">
        <v>0</v>
      </c>
      <c r="E27" s="15" t="s">
        <v>67</v>
      </c>
      <c r="F27" s="34" t="s">
        <v>62</v>
      </c>
      <c r="G27" s="35"/>
      <c r="H27" s="34" t="s">
        <v>68</v>
      </c>
      <c r="I27" s="35"/>
      <c r="J27" s="8" t="s">
        <v>46</v>
      </c>
      <c r="K27" s="9">
        <v>15000</v>
      </c>
      <c r="L27" s="22">
        <v>8175.72</v>
      </c>
      <c r="M27" s="27">
        <f t="shared" si="0"/>
        <v>54.504799999999996</v>
      </c>
    </row>
    <row r="28" spans="1:13" ht="27.75" customHeight="1" thickBot="1">
      <c r="A28" s="36" t="s">
        <v>53</v>
      </c>
      <c r="B28" s="37"/>
      <c r="C28" s="38"/>
      <c r="D28" s="7" t="s">
        <v>0</v>
      </c>
      <c r="E28" s="15" t="s">
        <v>67</v>
      </c>
      <c r="F28" s="34" t="s">
        <v>62</v>
      </c>
      <c r="G28" s="35"/>
      <c r="H28" s="34" t="s">
        <v>68</v>
      </c>
      <c r="I28" s="35"/>
      <c r="J28" s="8" t="s">
        <v>54</v>
      </c>
      <c r="K28" s="9">
        <v>10500</v>
      </c>
      <c r="L28" s="22"/>
      <c r="M28" s="27"/>
    </row>
    <row r="29" spans="1:13" ht="23.25" customHeight="1" thickBot="1">
      <c r="A29" s="36" t="s">
        <v>53</v>
      </c>
      <c r="B29" s="37"/>
      <c r="C29" s="38"/>
      <c r="D29" s="7" t="s">
        <v>0</v>
      </c>
      <c r="E29" s="15" t="s">
        <v>69</v>
      </c>
      <c r="F29" s="34" t="s">
        <v>70</v>
      </c>
      <c r="G29" s="35"/>
      <c r="H29" s="34" t="s">
        <v>71</v>
      </c>
      <c r="I29" s="35"/>
      <c r="J29" s="8" t="s">
        <v>54</v>
      </c>
      <c r="K29" s="9">
        <v>49500</v>
      </c>
      <c r="L29" s="21">
        <v>49500</v>
      </c>
      <c r="M29" s="27">
        <f t="shared" si="0"/>
        <v>100</v>
      </c>
    </row>
    <row r="30" spans="1:13" ht="24" customHeight="1" thickBot="1">
      <c r="A30" s="36" t="s">
        <v>53</v>
      </c>
      <c r="B30" s="37"/>
      <c r="C30" s="38"/>
      <c r="D30" s="7" t="s">
        <v>0</v>
      </c>
      <c r="E30" s="15" t="s">
        <v>72</v>
      </c>
      <c r="F30" s="34" t="s">
        <v>73</v>
      </c>
      <c r="G30" s="35"/>
      <c r="H30" s="34" t="s">
        <v>74</v>
      </c>
      <c r="I30" s="35"/>
      <c r="J30" s="8" t="s">
        <v>54</v>
      </c>
      <c r="K30" s="9">
        <v>151100</v>
      </c>
      <c r="L30" s="21">
        <v>27853.37</v>
      </c>
      <c r="M30" s="27">
        <f t="shared" si="0"/>
        <v>18.43373262739907</v>
      </c>
    </row>
    <row r="31" spans="1:13" ht="12" thickBot="1">
      <c r="A31" s="36" t="s">
        <v>75</v>
      </c>
      <c r="B31" s="37"/>
      <c r="C31" s="38"/>
      <c r="D31" s="7" t="s">
        <v>0</v>
      </c>
      <c r="E31" s="15" t="s">
        <v>76</v>
      </c>
      <c r="F31" s="34" t="s">
        <v>62</v>
      </c>
      <c r="G31" s="35"/>
      <c r="H31" s="34" t="s">
        <v>77</v>
      </c>
      <c r="I31" s="35"/>
      <c r="J31" s="8" t="s">
        <v>78</v>
      </c>
      <c r="K31" s="9">
        <v>31500</v>
      </c>
      <c r="L31" s="22"/>
      <c r="M31" s="27"/>
    </row>
    <row r="32" spans="1:13" ht="12" thickBot="1">
      <c r="A32" s="36"/>
      <c r="B32" s="37"/>
      <c r="C32" s="38"/>
      <c r="D32" s="7" t="s">
        <v>0</v>
      </c>
      <c r="E32" s="15" t="s">
        <v>79</v>
      </c>
      <c r="F32" s="39" t="s">
        <v>62</v>
      </c>
      <c r="G32" s="40"/>
      <c r="H32" s="39" t="s">
        <v>80</v>
      </c>
      <c r="I32" s="40"/>
      <c r="J32" s="8" t="s">
        <v>81</v>
      </c>
      <c r="K32" s="11">
        <v>212.59</v>
      </c>
      <c r="L32" s="22">
        <v>212.59</v>
      </c>
      <c r="M32" s="27"/>
    </row>
  </sheetData>
  <mergeCells count="82">
    <mergeCell ref="K5:K6"/>
    <mergeCell ref="L5:L6"/>
    <mergeCell ref="A7:C7"/>
    <mergeCell ref="D7:J7"/>
    <mergeCell ref="A10:C10"/>
    <mergeCell ref="F10:G10"/>
    <mergeCell ref="H10:I10"/>
    <mergeCell ref="A5:C6"/>
    <mergeCell ref="D5:J6"/>
    <mergeCell ref="A8:C8"/>
    <mergeCell ref="D8:J8"/>
    <mergeCell ref="A9:C9"/>
    <mergeCell ref="F9:G9"/>
    <mergeCell ref="H9:I9"/>
    <mergeCell ref="A11:C11"/>
    <mergeCell ref="F11:G11"/>
    <mergeCell ref="H11:I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A23:C23"/>
    <mergeCell ref="F23:G23"/>
    <mergeCell ref="H23:I23"/>
    <mergeCell ref="F22:G22"/>
    <mergeCell ref="H22:I22"/>
    <mergeCell ref="A22:C22"/>
    <mergeCell ref="A24:C24"/>
    <mergeCell ref="F24:G24"/>
    <mergeCell ref="H24:I24"/>
    <mergeCell ref="A25:C25"/>
    <mergeCell ref="F25:G25"/>
    <mergeCell ref="H25:I25"/>
    <mergeCell ref="A26:C26"/>
    <mergeCell ref="F26:G26"/>
    <mergeCell ref="H26:I26"/>
    <mergeCell ref="A27:C27"/>
    <mergeCell ref="F27:G27"/>
    <mergeCell ref="H27:I27"/>
    <mergeCell ref="A32:C32"/>
    <mergeCell ref="F32:G32"/>
    <mergeCell ref="H32:I32"/>
    <mergeCell ref="F2:M2"/>
    <mergeCell ref="F3:M3"/>
    <mergeCell ref="A30:C30"/>
    <mergeCell ref="F30:G30"/>
    <mergeCell ref="H30:I30"/>
    <mergeCell ref="A31:C31"/>
    <mergeCell ref="F31:G31"/>
    <mergeCell ref="H31:I31"/>
    <mergeCell ref="A28:C28"/>
    <mergeCell ref="F28:G28"/>
    <mergeCell ref="H28:I28"/>
    <mergeCell ref="A29:C29"/>
    <mergeCell ref="F29:G29"/>
    <mergeCell ref="H29:I29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C4" sqref="C4"/>
    </sheetView>
  </sheetViews>
  <sheetFormatPr defaultRowHeight="11"/>
  <cols>
    <col min="3" max="3" width="25.25" customWidth="1"/>
    <col min="4" max="4" width="5.75" customWidth="1"/>
    <col min="5" max="5" width="5.5" customWidth="1"/>
    <col min="6" max="6" width="9.25" customWidth="1"/>
    <col min="7" max="7" width="5.5" hidden="1" customWidth="1"/>
    <col min="8" max="8" width="2" hidden="1" customWidth="1"/>
    <col min="9" max="9" width="6.25" customWidth="1"/>
    <col min="10" max="10" width="7.25" customWidth="1"/>
    <col min="11" max="11" width="11.5" customWidth="1"/>
    <col min="12" max="12" width="12" customWidth="1"/>
    <col min="13" max="13" width="6.25" customWidth="1"/>
  </cols>
  <sheetData>
    <row r="1" spans="1:13">
      <c r="L1" s="29" t="s">
        <v>86</v>
      </c>
    </row>
    <row r="2" spans="1:13" ht="33.75" customHeight="1">
      <c r="E2" s="41" t="s">
        <v>88</v>
      </c>
      <c r="F2" s="42"/>
      <c r="G2" s="42"/>
      <c r="H2" s="42"/>
      <c r="I2" s="42"/>
      <c r="J2" s="42"/>
      <c r="K2" s="42"/>
      <c r="L2" s="42"/>
      <c r="M2" s="42"/>
    </row>
    <row r="3" spans="1:13">
      <c r="E3" t="s">
        <v>97</v>
      </c>
      <c r="J3" s="29"/>
      <c r="K3" s="29"/>
      <c r="M3" s="29"/>
    </row>
    <row r="4" spans="1:13">
      <c r="C4" s="31"/>
    </row>
    <row r="5" spans="1:13">
      <c r="F5" s="31" t="s">
        <v>91</v>
      </c>
    </row>
    <row r="6" spans="1:13">
      <c r="A6" s="45" t="s">
        <v>1</v>
      </c>
      <c r="B6" s="46"/>
      <c r="C6" s="47"/>
      <c r="D6" s="51" t="s">
        <v>2</v>
      </c>
      <c r="E6" s="52"/>
      <c r="F6" s="52"/>
      <c r="G6" s="52"/>
      <c r="H6" s="52"/>
      <c r="I6" s="52"/>
      <c r="J6" s="53"/>
      <c r="K6" s="67" t="s">
        <v>89</v>
      </c>
      <c r="L6" s="30" t="s">
        <v>90</v>
      </c>
      <c r="M6" s="17" t="s">
        <v>84</v>
      </c>
    </row>
    <row r="7" spans="1:13" ht="33">
      <c r="A7" s="48"/>
      <c r="B7" s="49"/>
      <c r="C7" s="50"/>
      <c r="D7" s="54"/>
      <c r="E7" s="55"/>
      <c r="F7" s="55"/>
      <c r="G7" s="55"/>
      <c r="H7" s="55"/>
      <c r="I7" s="55"/>
      <c r="J7" s="56"/>
      <c r="K7" s="75"/>
      <c r="L7" s="16" t="s">
        <v>95</v>
      </c>
      <c r="M7" s="19" t="s">
        <v>85</v>
      </c>
    </row>
    <row r="8" spans="1:13" ht="12" thickBot="1">
      <c r="A8" s="69" t="s">
        <v>3</v>
      </c>
      <c r="B8" s="70"/>
      <c r="C8" s="71"/>
      <c r="D8" s="72" t="s">
        <v>4</v>
      </c>
      <c r="E8" s="73"/>
      <c r="F8" s="73"/>
      <c r="G8" s="73"/>
      <c r="H8" s="73"/>
      <c r="I8" s="73"/>
      <c r="J8" s="74"/>
      <c r="K8" s="13" t="s">
        <v>5</v>
      </c>
      <c r="L8" s="13" t="s">
        <v>6</v>
      </c>
      <c r="M8" s="13" t="s">
        <v>7</v>
      </c>
    </row>
    <row r="9" spans="1:13" ht="13">
      <c r="A9" s="57" t="s">
        <v>8</v>
      </c>
      <c r="B9" s="58"/>
      <c r="C9" s="59"/>
      <c r="D9" s="60" t="s">
        <v>9</v>
      </c>
      <c r="E9" s="61"/>
      <c r="F9" s="61"/>
      <c r="G9" s="61"/>
      <c r="H9" s="61"/>
      <c r="I9" s="61"/>
      <c r="J9" s="62"/>
      <c r="K9" s="1">
        <f>K11+K12+K14+K15+K16+K17+K18+K19+K20+K21+K22</f>
        <v>1339678</v>
      </c>
      <c r="L9" s="1">
        <f>L11+L12+L13+L14+L15+L16+L18+L21+L22</f>
        <v>596157.93000000005</v>
      </c>
      <c r="M9" s="2">
        <f>L9/K9*100</f>
        <v>44.500091066659301</v>
      </c>
    </row>
    <row r="10" spans="1:13" ht="10.5" customHeight="1" thickBot="1">
      <c r="A10" s="63" t="s">
        <v>10</v>
      </c>
      <c r="B10" s="64"/>
      <c r="C10" s="65"/>
      <c r="D10" s="3"/>
      <c r="E10" s="66"/>
      <c r="F10" s="66"/>
      <c r="G10" s="66"/>
      <c r="H10" s="66"/>
      <c r="I10" s="14"/>
      <c r="J10" s="4"/>
      <c r="K10" s="5"/>
      <c r="L10" s="5"/>
      <c r="M10" s="6"/>
    </row>
    <row r="11" spans="1:13" ht="78" customHeight="1" thickBot="1">
      <c r="A11" s="36" t="s">
        <v>11</v>
      </c>
      <c r="B11" s="37"/>
      <c r="C11" s="38"/>
      <c r="D11" s="7" t="s">
        <v>0</v>
      </c>
      <c r="E11" s="34" t="s">
        <v>12</v>
      </c>
      <c r="F11" s="76"/>
      <c r="G11" s="76"/>
      <c r="H11" s="35"/>
      <c r="I11" s="18" t="s">
        <v>24</v>
      </c>
      <c r="J11" s="8" t="s">
        <v>14</v>
      </c>
      <c r="K11" s="9">
        <f>141200</f>
        <v>141200</v>
      </c>
      <c r="L11" s="9">
        <v>68869.75</v>
      </c>
      <c r="M11" s="2">
        <f t="shared" ref="M11:M22" si="0">L11/K11*100</f>
        <v>48.7746104815864</v>
      </c>
    </row>
    <row r="12" spans="1:13" ht="82.5" customHeight="1" thickBot="1">
      <c r="A12" s="36" t="s">
        <v>16</v>
      </c>
      <c r="B12" s="37"/>
      <c r="C12" s="38"/>
      <c r="D12" s="7" t="s">
        <v>0</v>
      </c>
      <c r="E12" s="34" t="s">
        <v>17</v>
      </c>
      <c r="F12" s="76"/>
      <c r="G12" s="76"/>
      <c r="H12" s="35"/>
      <c r="I12" s="18" t="s">
        <v>24</v>
      </c>
      <c r="J12" s="8" t="s">
        <v>14</v>
      </c>
      <c r="K12" s="9">
        <v>19300</v>
      </c>
      <c r="L12" s="9">
        <v>1330.83</v>
      </c>
      <c r="M12" s="2">
        <f t="shared" si="0"/>
        <v>6.8954922279792745</v>
      </c>
    </row>
    <row r="13" spans="1:13" ht="69.75" customHeight="1" thickBot="1">
      <c r="A13" s="36" t="s">
        <v>18</v>
      </c>
      <c r="B13" s="37"/>
      <c r="C13" s="38"/>
      <c r="D13" s="7" t="s">
        <v>0</v>
      </c>
      <c r="E13" s="34" t="s">
        <v>19</v>
      </c>
      <c r="F13" s="76"/>
      <c r="G13" s="76"/>
      <c r="H13" s="35"/>
      <c r="I13" s="15" t="s">
        <v>13</v>
      </c>
      <c r="J13" s="8" t="s">
        <v>14</v>
      </c>
      <c r="K13" s="10" t="s">
        <v>15</v>
      </c>
      <c r="L13" s="9">
        <v>8338.33</v>
      </c>
      <c r="M13" s="2"/>
    </row>
    <row r="14" spans="1:13" ht="60.75" customHeight="1" thickBot="1">
      <c r="A14" s="36" t="s">
        <v>20</v>
      </c>
      <c r="B14" s="37"/>
      <c r="C14" s="38"/>
      <c r="D14" s="7" t="s">
        <v>0</v>
      </c>
      <c r="E14" s="34" t="s">
        <v>21</v>
      </c>
      <c r="F14" s="76"/>
      <c r="G14" s="76"/>
      <c r="H14" s="35"/>
      <c r="I14" s="15" t="s">
        <v>13</v>
      </c>
      <c r="J14" s="8" t="s">
        <v>14</v>
      </c>
      <c r="K14" s="9">
        <v>239200</v>
      </c>
      <c r="L14" s="9">
        <v>53591.63</v>
      </c>
      <c r="M14" s="2">
        <f t="shared" si="0"/>
        <v>22.404527591973242</v>
      </c>
    </row>
    <row r="15" spans="1:13" ht="66.75" customHeight="1" thickBot="1">
      <c r="A15" s="36" t="s">
        <v>22</v>
      </c>
      <c r="B15" s="37"/>
      <c r="C15" s="38"/>
      <c r="D15" s="7" t="s">
        <v>0</v>
      </c>
      <c r="E15" s="34" t="s">
        <v>23</v>
      </c>
      <c r="F15" s="76"/>
      <c r="G15" s="76"/>
      <c r="H15" s="35"/>
      <c r="I15" s="15" t="s">
        <v>24</v>
      </c>
      <c r="J15" s="8" t="s">
        <v>25</v>
      </c>
      <c r="K15" s="9">
        <v>2700</v>
      </c>
      <c r="L15" s="11">
        <v>1601.67</v>
      </c>
      <c r="M15" s="2">
        <f t="shared" si="0"/>
        <v>59.321111111111115</v>
      </c>
    </row>
    <row r="16" spans="1:13" ht="66.75" customHeight="1" thickBot="1">
      <c r="A16" s="77" t="s">
        <v>94</v>
      </c>
      <c r="B16" s="78"/>
      <c r="C16" s="79"/>
      <c r="D16" s="7" t="s">
        <v>0</v>
      </c>
      <c r="E16" s="34">
        <v>1140205310</v>
      </c>
      <c r="F16" s="70"/>
      <c r="G16" s="32"/>
      <c r="H16" s="33"/>
      <c r="I16" s="15" t="s">
        <v>24</v>
      </c>
      <c r="J16" s="8">
        <v>440</v>
      </c>
      <c r="K16" s="9">
        <v>45878</v>
      </c>
      <c r="L16" s="11">
        <v>45878</v>
      </c>
      <c r="M16" s="2">
        <f t="shared" si="0"/>
        <v>100</v>
      </c>
    </row>
    <row r="17" spans="1:13" ht="93.75" customHeight="1" thickBot="1">
      <c r="A17" s="36" t="s">
        <v>26</v>
      </c>
      <c r="B17" s="37"/>
      <c r="C17" s="38"/>
      <c r="D17" s="7" t="s">
        <v>0</v>
      </c>
      <c r="E17" s="34" t="s">
        <v>27</v>
      </c>
      <c r="F17" s="76"/>
      <c r="G17" s="76"/>
      <c r="H17" s="35"/>
      <c r="I17" s="15" t="s">
        <v>24</v>
      </c>
      <c r="J17" s="8" t="s">
        <v>25</v>
      </c>
      <c r="K17" s="9">
        <v>5000</v>
      </c>
      <c r="L17" s="12">
        <v>0</v>
      </c>
      <c r="M17" s="2">
        <f t="shared" si="0"/>
        <v>0</v>
      </c>
    </row>
    <row r="18" spans="1:13" ht="57" customHeight="1" thickBot="1">
      <c r="A18" s="36" t="s">
        <v>28</v>
      </c>
      <c r="B18" s="37"/>
      <c r="C18" s="38"/>
      <c r="D18" s="7" t="s">
        <v>0</v>
      </c>
      <c r="E18" s="34" t="s">
        <v>29</v>
      </c>
      <c r="F18" s="76"/>
      <c r="G18" s="76"/>
      <c r="H18" s="35"/>
      <c r="I18" s="15" t="s">
        <v>24</v>
      </c>
      <c r="J18" s="8" t="s">
        <v>30</v>
      </c>
      <c r="K18" s="9">
        <v>501600</v>
      </c>
      <c r="L18" s="9">
        <v>331800</v>
      </c>
      <c r="M18" s="2">
        <f t="shared" si="0"/>
        <v>66.148325358851679</v>
      </c>
    </row>
    <row r="19" spans="1:13" ht="22.5" customHeight="1" thickBot="1">
      <c r="A19" s="36" t="s">
        <v>31</v>
      </c>
      <c r="B19" s="37"/>
      <c r="C19" s="38"/>
      <c r="D19" s="7" t="s">
        <v>0</v>
      </c>
      <c r="E19" s="34">
        <v>2024999910</v>
      </c>
      <c r="F19" s="76"/>
      <c r="G19" s="76"/>
      <c r="H19" s="35"/>
      <c r="I19" s="15" t="s">
        <v>24</v>
      </c>
      <c r="J19" s="8" t="s">
        <v>30</v>
      </c>
      <c r="K19" s="9">
        <v>259700</v>
      </c>
      <c r="L19" s="12">
        <v>0</v>
      </c>
      <c r="M19" s="2">
        <f t="shared" si="0"/>
        <v>0</v>
      </c>
    </row>
    <row r="20" spans="1:13" ht="24" customHeight="1" thickBot="1">
      <c r="A20" s="36" t="s">
        <v>32</v>
      </c>
      <c r="B20" s="37"/>
      <c r="C20" s="38"/>
      <c r="D20" s="7" t="s">
        <v>0</v>
      </c>
      <c r="E20" s="34" t="s">
        <v>33</v>
      </c>
      <c r="F20" s="76"/>
      <c r="G20" s="76"/>
      <c r="H20" s="35"/>
      <c r="I20" s="15" t="s">
        <v>24</v>
      </c>
      <c r="J20" s="8" t="s">
        <v>30</v>
      </c>
      <c r="K20" s="11">
        <v>100</v>
      </c>
      <c r="L20" s="12">
        <v>0</v>
      </c>
      <c r="M20" s="2">
        <f t="shared" si="0"/>
        <v>0</v>
      </c>
    </row>
    <row r="21" spans="1:13" ht="36" customHeight="1" thickBot="1">
      <c r="A21" s="36" t="s">
        <v>34</v>
      </c>
      <c r="B21" s="37"/>
      <c r="C21" s="38"/>
      <c r="D21" s="7" t="s">
        <v>0</v>
      </c>
      <c r="E21" s="34" t="s">
        <v>35</v>
      </c>
      <c r="F21" s="76"/>
      <c r="G21" s="76"/>
      <c r="H21" s="35"/>
      <c r="I21" s="15" t="s">
        <v>24</v>
      </c>
      <c r="J21" s="8" t="s">
        <v>30</v>
      </c>
      <c r="K21" s="9">
        <v>75500</v>
      </c>
      <c r="L21" s="12">
        <v>35247.72</v>
      </c>
      <c r="M21" s="2">
        <f t="shared" si="0"/>
        <v>46.685721854304632</v>
      </c>
    </row>
    <row r="22" spans="1:13" ht="57" customHeight="1" thickBot="1">
      <c r="A22" s="36" t="s">
        <v>36</v>
      </c>
      <c r="B22" s="37"/>
      <c r="C22" s="38"/>
      <c r="D22" s="7" t="s">
        <v>0</v>
      </c>
      <c r="E22" s="39" t="s">
        <v>37</v>
      </c>
      <c r="F22" s="80"/>
      <c r="G22" s="80"/>
      <c r="H22" s="40"/>
      <c r="I22" s="15" t="s">
        <v>24</v>
      </c>
      <c r="J22" s="8" t="s">
        <v>30</v>
      </c>
      <c r="K22" s="9">
        <v>49500</v>
      </c>
      <c r="L22" s="9">
        <v>49500</v>
      </c>
      <c r="M22" s="2">
        <f t="shared" si="0"/>
        <v>100</v>
      </c>
    </row>
  </sheetData>
  <mergeCells count="34">
    <mergeCell ref="A22:C22"/>
    <mergeCell ref="E22:H22"/>
    <mergeCell ref="A17:C17"/>
    <mergeCell ref="E17:H17"/>
    <mergeCell ref="A18:C18"/>
    <mergeCell ref="E18:H18"/>
    <mergeCell ref="A19:C19"/>
    <mergeCell ref="E19:H19"/>
    <mergeCell ref="A15:C15"/>
    <mergeCell ref="E15:H15"/>
    <mergeCell ref="A16:C16"/>
    <mergeCell ref="E16:F16"/>
    <mergeCell ref="A9:C9"/>
    <mergeCell ref="D9:J9"/>
    <mergeCell ref="E11:H11"/>
    <mergeCell ref="A12:C12"/>
    <mergeCell ref="E12:H12"/>
    <mergeCell ref="A6:C7"/>
    <mergeCell ref="A21:C21"/>
    <mergeCell ref="E21:H21"/>
    <mergeCell ref="A13:C13"/>
    <mergeCell ref="E13:H13"/>
    <mergeCell ref="A14:C14"/>
    <mergeCell ref="E14:H14"/>
    <mergeCell ref="D6:J7"/>
    <mergeCell ref="K6:K7"/>
    <mergeCell ref="A8:C8"/>
    <mergeCell ref="D8:J8"/>
    <mergeCell ref="E2:M2"/>
    <mergeCell ref="A20:C20"/>
    <mergeCell ref="E20:H20"/>
    <mergeCell ref="A10:C10"/>
    <mergeCell ref="E10:H10"/>
    <mergeCell ref="A11:C1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расходы</vt:lpstr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Администрация</cp:lastModifiedBy>
  <cp:lastPrinted>2019-08-19T06:52:25Z</cp:lastPrinted>
  <dcterms:created xsi:type="dcterms:W3CDTF">2019-05-20T11:22:13Z</dcterms:created>
  <dcterms:modified xsi:type="dcterms:W3CDTF">2019-08-19T06:53:39Z</dcterms:modified>
</cp:coreProperties>
</file>