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1400" windowHeight="5775"/>
  </bookViews>
  <sheets>
    <sheet name="расходы" sheetId="7" r:id="rId1"/>
    <sheet name="Доходы" sheetId="8" r:id="rId2"/>
  </sheets>
  <calcPr calcId="144525"/>
</workbook>
</file>

<file path=xl/calcChain.xml><?xml version="1.0" encoding="utf-8"?>
<calcChain xmlns="http://schemas.openxmlformats.org/spreadsheetml/2006/main">
  <c r="M21" i="8" l="1"/>
  <c r="M20" i="8"/>
  <c r="M19" i="8"/>
  <c r="M18" i="8"/>
  <c r="M17" i="8"/>
  <c r="M16" i="8"/>
  <c r="M15" i="8"/>
  <c r="L14" i="8"/>
  <c r="M14" i="8" s="1"/>
  <c r="L12" i="8"/>
  <c r="M12" i="8" s="1"/>
  <c r="L11" i="8"/>
  <c r="M11" i="8" s="1"/>
  <c r="K11" i="8"/>
  <c r="M9" i="8"/>
  <c r="M29" i="7"/>
  <c r="M28" i="7"/>
  <c r="M24" i="7"/>
  <c r="M19" i="7"/>
  <c r="M18" i="7"/>
  <c r="M17" i="7"/>
  <c r="M15" i="7"/>
  <c r="M14" i="7"/>
  <c r="M11" i="7"/>
  <c r="M10" i="7"/>
  <c r="M8" i="7"/>
</calcChain>
</file>

<file path=xl/sharedStrings.xml><?xml version="1.0" encoding="utf-8"?>
<sst xmlns="http://schemas.openxmlformats.org/spreadsheetml/2006/main" count="237" uniqueCount="101">
  <si>
    <t>920</t>
  </si>
  <si>
    <t>Наименование показателя</t>
  </si>
  <si>
    <t>Код дохода
по бюджетной классификации</t>
  </si>
  <si>
    <t>1</t>
  </si>
  <si>
    <t>3</t>
  </si>
  <si>
    <t>4</t>
  </si>
  <si>
    <t>5</t>
  </si>
  <si>
    <t>9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</si>
  <si>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</si>
  <si>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</si>
  <si>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</si>
  <si>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</si>
  <si>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</si>
  <si>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</si>
  <si>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</si>
  <si>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</si>
  <si>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</si>
  <si>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</si>
  <si>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</si>
  <si>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</si>
  <si>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</si>
  <si>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</si>
  <si>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</si>
  <si>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</si>
  <si>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</si>
  <si>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</si>
  <si>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Доходы от собственности</t>
  </si>
  <si>
    <t>1110502510</t>
  </si>
  <si>
    <t>Дотации бюджетам сельских поселений на выравнивание бюджетной обеспеченности (перерасчеты, недоимка и задолженность по соответствующему платежу, в том числе по отмененному)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</si>
  <si>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</si>
  <si>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</si>
  <si>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</si>
  <si>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</si>
  <si>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 (перерасчеты, недоимка и задолженность по соответствующему платежу, в том числе по отмененному)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</si>
  <si>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</si>
  <si>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</si>
  <si>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</si>
  <si>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(перерасчеты, недоимка и задолженность по соответствующему платежу, в том числе по отмененному)</t>
  </si>
  <si>
    <t>2024001410</t>
  </si>
  <si>
    <t>Код расхода
по бюджетной классификации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</si>
  <si>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</si>
  <si>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</si>
  <si>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</si>
  <si>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</si>
  <si>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</si>
  <si>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</si>
  <si>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</si>
  <si>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</si>
  <si>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</si>
  <si>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0104</t>
  </si>
  <si>
    <t>65400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</si>
  <si>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</si>
  <si>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</si>
  <si>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</si>
  <si>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</si>
  <si>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Прочая закупка товаров, работ и услуг</t>
  </si>
  <si>
    <t>244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</si>
  <si>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</si>
  <si>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</si>
  <si>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</si>
  <si>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</si>
  <si>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</si>
  <si>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</si>
  <si>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</si>
  <si>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89100</t>
  </si>
  <si>
    <t>41180</t>
  </si>
  <si>
    <t>870</t>
  </si>
  <si>
    <t>0113</t>
  </si>
  <si>
    <t>41210</t>
  </si>
  <si>
    <t>0203</t>
  </si>
  <si>
    <t>51180</t>
  </si>
  <si>
    <t>0409</t>
  </si>
  <si>
    <t>13001</t>
  </si>
  <si>
    <t>42010</t>
  </si>
  <si>
    <t>0503</t>
  </si>
  <si>
    <t>27000</t>
  </si>
  <si>
    <t>43010</t>
  </si>
  <si>
    <t>Иные пенсии, социальные доплаты к пенсиям</t>
  </si>
  <si>
    <t>1001</t>
  </si>
  <si>
    <t>03010</t>
  </si>
  <si>
    <t>312</t>
  </si>
  <si>
    <t>1301</t>
  </si>
  <si>
    <t>41240</t>
  </si>
  <si>
    <t>730</t>
  </si>
  <si>
    <t>% исполнения</t>
  </si>
  <si>
    <t>ПЛАН 2019 год</t>
  </si>
  <si>
    <t>1 кв 2019</t>
  </si>
  <si>
    <t>%</t>
  </si>
  <si>
    <t>исполнения</t>
  </si>
  <si>
    <t>Факт 1 кв.2019</t>
  </si>
  <si>
    <t>Приложение №1</t>
  </si>
  <si>
    <t>от</t>
  </si>
  <si>
    <t>Приложение №2</t>
  </si>
  <si>
    <t>к решению сессии Совета депутатов Старочамзинского сельского поселения Большеигнатовского муниципального района Республики Мордовия</t>
  </si>
  <si>
    <t>от  "        "                                          2019 год</t>
  </si>
  <si>
    <t>План 2019 год</t>
  </si>
  <si>
    <t>Факи</t>
  </si>
  <si>
    <t>"          "</t>
  </si>
  <si>
    <t>Доходы</t>
  </si>
  <si>
    <t>20  год</t>
  </si>
  <si>
    <t>Расходы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</si>
</sst>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4" x14ac:knownFonts="1">
    <font>
      <sz val="8"/>
      <name val="Arial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4" fontId="0" fillId="2" borderId="9" xfId="0" applyNumberFormat="1" applyFill="1" applyBorder="1" applyAlignment="1">
      <alignment horizontal="right" vertical="top"/>
    </xf>
    <xf numFmtId="0" fontId="2" fillId="0" borderId="10" xfId="0" applyFont="1" applyBorder="1" applyAlignment="1">
      <alignment horizontal="center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3" borderId="12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4" fontId="0" fillId="3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left" vertical="top"/>
    </xf>
    <xf numFmtId="0" fontId="0" fillId="3" borderId="13" xfId="0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4" fontId="0" fillId="2" borderId="27" xfId="0" applyNumberFormat="1" applyFill="1" applyBorder="1" applyAlignment="1">
      <alignment horizontal="right" vertical="top"/>
    </xf>
    <xf numFmtId="0" fontId="0" fillId="0" borderId="8" xfId="0" applyBorder="1" applyAlignment="1">
      <alignment horizontal="left" vertical="top"/>
    </xf>
    <xf numFmtId="4" fontId="0" fillId="2" borderId="17" xfId="0" applyNumberFormat="1" applyFill="1" applyBorder="1" applyAlignment="1">
      <alignment horizontal="right" vertical="top"/>
    </xf>
    <xf numFmtId="0" fontId="0" fillId="2" borderId="17" xfId="0" applyFill="1" applyBorder="1" applyAlignment="1">
      <alignment horizontal="right" vertical="top"/>
    </xf>
    <xf numFmtId="2" fontId="0" fillId="2" borderId="17" xfId="0" applyNumberFormat="1" applyFill="1" applyBorder="1" applyAlignment="1">
      <alignment horizontal="right" vertical="top"/>
    </xf>
    <xf numFmtId="0" fontId="0" fillId="0" borderId="28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top"/>
    </xf>
    <xf numFmtId="4" fontId="0" fillId="2" borderId="29" xfId="0" applyNumberFormat="1" applyFill="1" applyBorder="1" applyAlignment="1">
      <alignment horizontal="right" vertical="top"/>
    </xf>
    <xf numFmtId="0" fontId="0" fillId="0" borderId="30" xfId="0" applyBorder="1" applyAlignment="1">
      <alignment horizontal="left" vertical="top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2" fillId="0" borderId="17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7" xfId="0" applyFont="1" applyBorder="1" applyAlignment="1">
      <alignment horizontal="center" vertical="top"/>
    </xf>
    <xf numFmtId="0" fontId="2" fillId="0" borderId="34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1" fillId="0" borderId="17" xfId="0" applyFont="1" applyBorder="1" applyAlignment="1">
      <alignment horizontal="left" vertical="top" indent="2"/>
    </xf>
    <xf numFmtId="0" fontId="1" fillId="0" borderId="24" xfId="0" applyFont="1" applyBorder="1" applyAlignment="1">
      <alignment horizontal="left" vertical="top" indent="2"/>
    </xf>
    <xf numFmtId="0" fontId="1" fillId="0" borderId="26" xfId="0" applyFont="1" applyBorder="1" applyAlignment="1">
      <alignment horizontal="left" vertical="top" indent="2"/>
    </xf>
    <xf numFmtId="0" fontId="0" fillId="0" borderId="24" xfId="0" applyBorder="1" applyAlignment="1">
      <alignment horizontal="left" vertical="top"/>
    </xf>
    <xf numFmtId="0" fontId="0" fillId="3" borderId="17" xfId="0" applyFill="1" applyBorder="1" applyAlignment="1">
      <alignment horizontal="left" vertical="top" wrapText="1" indent="2"/>
    </xf>
    <xf numFmtId="0" fontId="0" fillId="3" borderId="24" xfId="0" applyFill="1" applyBorder="1" applyAlignment="1">
      <alignment horizontal="left" vertical="top" wrapText="1" indent="2"/>
    </xf>
    <xf numFmtId="0" fontId="0" fillId="3" borderId="26" xfId="0" applyFill="1" applyBorder="1" applyAlignment="1">
      <alignment horizontal="left" vertical="top" wrapText="1" indent="2"/>
    </xf>
    <xf numFmtId="0" fontId="0" fillId="3" borderId="23" xfId="0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0" fillId="3" borderId="25" xfId="0" applyFill="1" applyBorder="1" applyAlignment="1">
      <alignment horizontal="center" vertical="top"/>
    </xf>
    <xf numFmtId="0" fontId="0" fillId="3" borderId="35" xfId="0" applyFill="1" applyBorder="1" applyAlignment="1">
      <alignment horizontal="center" vertical="top"/>
    </xf>
    <xf numFmtId="0" fontId="0" fillId="3" borderId="32" xfId="0" applyFill="1" applyBorder="1" applyAlignment="1">
      <alignment horizontal="center" vertical="top"/>
    </xf>
    <xf numFmtId="0" fontId="0" fillId="3" borderId="36" xfId="0" applyFill="1" applyBorder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F15" sqref="F15:G15"/>
    </sheetView>
  </sheetViews>
  <sheetFormatPr defaultRowHeight="11.25" x14ac:dyDescent="0.2"/>
  <cols>
    <col min="3" max="3" width="15.1640625" customWidth="1"/>
    <col min="4" max="4" width="5.6640625" customWidth="1"/>
    <col min="5" max="5" width="7.5" customWidth="1"/>
    <col min="7" max="7" width="3" customWidth="1"/>
    <col min="8" max="8" width="9.83203125" customWidth="1"/>
    <col min="9" max="9" width="1.83203125" customWidth="1"/>
    <col min="10" max="10" width="8.1640625" customWidth="1"/>
    <col min="11" max="11" width="12" customWidth="1"/>
    <col min="12" max="12" width="10.5" customWidth="1"/>
  </cols>
  <sheetData>
    <row r="1" spans="1:13" x14ac:dyDescent="0.2">
      <c r="L1" s="30" t="s">
        <v>92</v>
      </c>
    </row>
    <row r="2" spans="1:13" ht="23.25" customHeight="1" x14ac:dyDescent="0.2">
      <c r="F2" s="71" t="s">
        <v>93</v>
      </c>
      <c r="G2" s="72"/>
      <c r="H2" s="72"/>
      <c r="I2" s="72"/>
      <c r="J2" s="72"/>
      <c r="K2" s="72"/>
      <c r="L2" s="72"/>
      <c r="M2" s="72"/>
    </row>
    <row r="3" spans="1:13" x14ac:dyDescent="0.2">
      <c r="F3" s="73" t="s">
        <v>94</v>
      </c>
      <c r="G3" s="74"/>
      <c r="H3" s="74"/>
      <c r="I3" s="74"/>
      <c r="J3" s="74"/>
      <c r="K3" s="74"/>
      <c r="L3" s="74"/>
      <c r="M3" s="74"/>
    </row>
    <row r="4" spans="1:13" x14ac:dyDescent="0.2">
      <c r="C4" s="32"/>
      <c r="F4" s="32" t="s">
        <v>100</v>
      </c>
    </row>
    <row r="5" spans="1:13" ht="11.25" customHeight="1" x14ac:dyDescent="0.2">
      <c r="A5" s="33" t="s">
        <v>1</v>
      </c>
      <c r="B5" s="34"/>
      <c r="C5" s="35"/>
      <c r="D5" s="39" t="s">
        <v>39</v>
      </c>
      <c r="E5" s="40"/>
      <c r="F5" s="40"/>
      <c r="G5" s="40"/>
      <c r="H5" s="40"/>
      <c r="I5" s="40"/>
      <c r="J5" s="41"/>
      <c r="K5" s="75" t="s">
        <v>85</v>
      </c>
      <c r="L5" s="75" t="s">
        <v>89</v>
      </c>
      <c r="M5" s="25"/>
    </row>
    <row r="6" spans="1:13" ht="33.75" x14ac:dyDescent="0.2">
      <c r="A6" s="36"/>
      <c r="B6" s="37"/>
      <c r="C6" s="38"/>
      <c r="D6" s="42"/>
      <c r="E6" s="43"/>
      <c r="F6" s="43"/>
      <c r="G6" s="43"/>
      <c r="H6" s="43"/>
      <c r="I6" s="43"/>
      <c r="J6" s="44"/>
      <c r="K6" s="76"/>
      <c r="L6" s="76"/>
      <c r="M6" s="26" t="s">
        <v>84</v>
      </c>
    </row>
    <row r="7" spans="1:13" ht="12" thickBot="1" x14ac:dyDescent="0.25">
      <c r="A7" s="46" t="s">
        <v>3</v>
      </c>
      <c r="B7" s="47"/>
      <c r="C7" s="48"/>
      <c r="D7" s="49" t="s">
        <v>4</v>
      </c>
      <c r="E7" s="50"/>
      <c r="F7" s="50"/>
      <c r="G7" s="50"/>
      <c r="H7" s="50"/>
      <c r="I7" s="50"/>
      <c r="J7" s="51"/>
      <c r="K7" s="13" t="s">
        <v>5</v>
      </c>
      <c r="L7" s="13" t="s">
        <v>6</v>
      </c>
      <c r="M7" s="27" t="s">
        <v>7</v>
      </c>
    </row>
    <row r="8" spans="1:13" ht="12" x14ac:dyDescent="0.2">
      <c r="A8" s="52" t="s">
        <v>40</v>
      </c>
      <c r="B8" s="53"/>
      <c r="C8" s="54"/>
      <c r="D8" s="55" t="s">
        <v>9</v>
      </c>
      <c r="E8" s="56"/>
      <c r="F8" s="56"/>
      <c r="G8" s="56"/>
      <c r="H8" s="56"/>
      <c r="I8" s="56"/>
      <c r="J8" s="57"/>
      <c r="K8" s="1">
        <v>1174600</v>
      </c>
      <c r="L8" s="20">
        <v>182642.15</v>
      </c>
      <c r="M8" s="28">
        <f>L8/K8*100</f>
        <v>15.54930614677337</v>
      </c>
    </row>
    <row r="9" spans="1:13" ht="12" thickBot="1" x14ac:dyDescent="0.25">
      <c r="A9" s="58" t="s">
        <v>10</v>
      </c>
      <c r="B9" s="59"/>
      <c r="C9" s="60"/>
      <c r="D9" s="3"/>
      <c r="E9" s="14"/>
      <c r="F9" s="61"/>
      <c r="G9" s="61"/>
      <c r="H9" s="61"/>
      <c r="I9" s="61"/>
      <c r="J9" s="4"/>
      <c r="K9" s="5"/>
      <c r="L9" s="21"/>
      <c r="M9" s="29"/>
    </row>
    <row r="10" spans="1:13" ht="29.25" customHeight="1" thickBot="1" x14ac:dyDescent="0.25">
      <c r="A10" s="62" t="s">
        <v>41</v>
      </c>
      <c r="B10" s="63"/>
      <c r="C10" s="64"/>
      <c r="D10" s="7" t="s">
        <v>0</v>
      </c>
      <c r="E10" s="15" t="s">
        <v>42</v>
      </c>
      <c r="F10" s="65" t="s">
        <v>43</v>
      </c>
      <c r="G10" s="67"/>
      <c r="H10" s="65" t="s">
        <v>44</v>
      </c>
      <c r="I10" s="67"/>
      <c r="J10" s="8" t="s">
        <v>45</v>
      </c>
      <c r="K10" s="9">
        <v>50000</v>
      </c>
      <c r="L10" s="22">
        <v>26897.5</v>
      </c>
      <c r="M10" s="28">
        <f t="shared" ref="M10:M29" si="0">L10/K10*100</f>
        <v>53.795000000000002</v>
      </c>
    </row>
    <row r="11" spans="1:13" ht="23.25" customHeight="1" thickBot="1" x14ac:dyDescent="0.25">
      <c r="A11" s="62" t="s">
        <v>46</v>
      </c>
      <c r="B11" s="63"/>
      <c r="C11" s="64"/>
      <c r="D11" s="7" t="s">
        <v>0</v>
      </c>
      <c r="E11" s="15" t="s">
        <v>42</v>
      </c>
      <c r="F11" s="65" t="s">
        <v>43</v>
      </c>
      <c r="G11" s="67"/>
      <c r="H11" s="65" t="s">
        <v>44</v>
      </c>
      <c r="I11" s="67"/>
      <c r="J11" s="8" t="s">
        <v>47</v>
      </c>
      <c r="K11" s="9">
        <v>15500</v>
      </c>
      <c r="L11" s="22">
        <v>8122.85</v>
      </c>
      <c r="M11" s="28">
        <f t="shared" si="0"/>
        <v>52.405483870967743</v>
      </c>
    </row>
    <row r="12" spans="1:13" ht="22.5" customHeight="1" thickBot="1" x14ac:dyDescent="0.25">
      <c r="A12" s="62" t="s">
        <v>41</v>
      </c>
      <c r="B12" s="63"/>
      <c r="C12" s="64"/>
      <c r="D12" s="7" t="s">
        <v>0</v>
      </c>
      <c r="E12" s="15" t="s">
        <v>42</v>
      </c>
      <c r="F12" s="65" t="s">
        <v>43</v>
      </c>
      <c r="G12" s="67"/>
      <c r="H12" s="65" t="s">
        <v>48</v>
      </c>
      <c r="I12" s="67"/>
      <c r="J12" s="8" t="s">
        <v>45</v>
      </c>
      <c r="K12" s="9">
        <v>94300</v>
      </c>
      <c r="L12" s="23" t="s">
        <v>15</v>
      </c>
      <c r="M12" s="28"/>
    </row>
    <row r="13" spans="1:13" ht="23.25" customHeight="1" thickBot="1" x14ac:dyDescent="0.25">
      <c r="A13" s="62" t="s">
        <v>46</v>
      </c>
      <c r="B13" s="63"/>
      <c r="C13" s="64"/>
      <c r="D13" s="7" t="s">
        <v>0</v>
      </c>
      <c r="E13" s="15" t="s">
        <v>42</v>
      </c>
      <c r="F13" s="65" t="s">
        <v>43</v>
      </c>
      <c r="G13" s="67"/>
      <c r="H13" s="65" t="s">
        <v>48</v>
      </c>
      <c r="I13" s="67"/>
      <c r="J13" s="8" t="s">
        <v>47</v>
      </c>
      <c r="K13" s="9">
        <v>28700</v>
      </c>
      <c r="L13" s="23" t="s">
        <v>15</v>
      </c>
      <c r="M13" s="28"/>
    </row>
    <row r="14" spans="1:13" ht="22.5" customHeight="1" thickBot="1" x14ac:dyDescent="0.25">
      <c r="A14" s="62" t="s">
        <v>41</v>
      </c>
      <c r="B14" s="63"/>
      <c r="C14" s="64"/>
      <c r="D14" s="7" t="s">
        <v>0</v>
      </c>
      <c r="E14" s="15" t="s">
        <v>49</v>
      </c>
      <c r="F14" s="65" t="s">
        <v>50</v>
      </c>
      <c r="G14" s="67"/>
      <c r="H14" s="65" t="s">
        <v>51</v>
      </c>
      <c r="I14" s="67"/>
      <c r="J14" s="8" t="s">
        <v>45</v>
      </c>
      <c r="K14" s="9">
        <v>268500</v>
      </c>
      <c r="L14" s="22">
        <v>46479</v>
      </c>
      <c r="M14" s="28">
        <f t="shared" si="0"/>
        <v>17.310614525139663</v>
      </c>
    </row>
    <row r="15" spans="1:13" ht="26.25" customHeight="1" thickBot="1" x14ac:dyDescent="0.25">
      <c r="A15" s="62" t="s">
        <v>46</v>
      </c>
      <c r="B15" s="63"/>
      <c r="C15" s="64"/>
      <c r="D15" s="7" t="s">
        <v>0</v>
      </c>
      <c r="E15" s="15" t="s">
        <v>49</v>
      </c>
      <c r="F15" s="65" t="s">
        <v>50</v>
      </c>
      <c r="G15" s="67"/>
      <c r="H15" s="65" t="s">
        <v>51</v>
      </c>
      <c r="I15" s="67"/>
      <c r="J15" s="8" t="s">
        <v>47</v>
      </c>
      <c r="K15" s="9">
        <v>79400</v>
      </c>
      <c r="L15" s="22">
        <v>15978.78</v>
      </c>
      <c r="M15" s="28">
        <f t="shared" si="0"/>
        <v>20.124408060453401</v>
      </c>
    </row>
    <row r="16" spans="1:13" ht="46.5" customHeight="1" thickBot="1" x14ac:dyDescent="0.25">
      <c r="A16" s="62" t="s">
        <v>52</v>
      </c>
      <c r="B16" s="63"/>
      <c r="C16" s="64"/>
      <c r="D16" s="7" t="s">
        <v>0</v>
      </c>
      <c r="E16" s="15" t="s">
        <v>49</v>
      </c>
      <c r="F16" s="65" t="s">
        <v>50</v>
      </c>
      <c r="G16" s="67"/>
      <c r="H16" s="65" t="s">
        <v>53</v>
      </c>
      <c r="I16" s="67"/>
      <c r="J16" s="8" t="s">
        <v>54</v>
      </c>
      <c r="K16" s="9">
        <v>1500</v>
      </c>
      <c r="L16" s="23" t="s">
        <v>15</v>
      </c>
      <c r="M16" s="28"/>
    </row>
    <row r="17" spans="1:13" ht="22.5" customHeight="1" thickBot="1" x14ac:dyDescent="0.25">
      <c r="A17" s="62" t="s">
        <v>55</v>
      </c>
      <c r="B17" s="63"/>
      <c r="C17" s="64"/>
      <c r="D17" s="7" t="s">
        <v>0</v>
      </c>
      <c r="E17" s="15" t="s">
        <v>49</v>
      </c>
      <c r="F17" s="65" t="s">
        <v>50</v>
      </c>
      <c r="G17" s="67"/>
      <c r="H17" s="65" t="s">
        <v>53</v>
      </c>
      <c r="I17" s="67"/>
      <c r="J17" s="8" t="s">
        <v>56</v>
      </c>
      <c r="K17" s="9">
        <v>250300</v>
      </c>
      <c r="L17" s="22">
        <v>31038.46</v>
      </c>
      <c r="M17" s="28">
        <f t="shared" si="0"/>
        <v>12.40050339592489</v>
      </c>
    </row>
    <row r="18" spans="1:13" ht="26.25" customHeight="1" thickBot="1" x14ac:dyDescent="0.25">
      <c r="A18" s="62" t="s">
        <v>57</v>
      </c>
      <c r="B18" s="63"/>
      <c r="C18" s="64"/>
      <c r="D18" s="7" t="s">
        <v>0</v>
      </c>
      <c r="E18" s="15" t="s">
        <v>49</v>
      </c>
      <c r="F18" s="65" t="s">
        <v>50</v>
      </c>
      <c r="G18" s="67"/>
      <c r="H18" s="65" t="s">
        <v>53</v>
      </c>
      <c r="I18" s="67"/>
      <c r="J18" s="8" t="s">
        <v>58</v>
      </c>
      <c r="K18" s="9">
        <v>60200</v>
      </c>
      <c r="L18" s="22">
        <v>11031</v>
      </c>
      <c r="M18" s="28">
        <f t="shared" si="0"/>
        <v>18.323920265780728</v>
      </c>
    </row>
    <row r="19" spans="1:13" ht="20.25" customHeight="1" thickBot="1" x14ac:dyDescent="0.25">
      <c r="A19" s="62" t="s">
        <v>59</v>
      </c>
      <c r="B19" s="63"/>
      <c r="C19" s="64"/>
      <c r="D19" s="7" t="s">
        <v>0</v>
      </c>
      <c r="E19" s="15" t="s">
        <v>49</v>
      </c>
      <c r="F19" s="65" t="s">
        <v>50</v>
      </c>
      <c r="G19" s="67"/>
      <c r="H19" s="65" t="s">
        <v>53</v>
      </c>
      <c r="I19" s="67"/>
      <c r="J19" s="8" t="s">
        <v>60</v>
      </c>
      <c r="K19" s="11">
        <v>100</v>
      </c>
      <c r="L19" s="24">
        <v>7.1</v>
      </c>
      <c r="M19" s="28">
        <f t="shared" si="0"/>
        <v>7.1</v>
      </c>
    </row>
    <row r="20" spans="1:13" ht="27.75" customHeight="1" thickBot="1" x14ac:dyDescent="0.25">
      <c r="A20" s="62" t="s">
        <v>41</v>
      </c>
      <c r="B20" s="63"/>
      <c r="C20" s="64"/>
      <c r="D20" s="7" t="s">
        <v>0</v>
      </c>
      <c r="E20" s="15" t="s">
        <v>49</v>
      </c>
      <c r="F20" s="65" t="s">
        <v>50</v>
      </c>
      <c r="G20" s="67"/>
      <c r="H20" s="65" t="s">
        <v>48</v>
      </c>
      <c r="I20" s="67"/>
      <c r="J20" s="8" t="s">
        <v>45</v>
      </c>
      <c r="K20" s="9">
        <v>2500</v>
      </c>
      <c r="L20" s="23" t="s">
        <v>15</v>
      </c>
      <c r="M20" s="28"/>
    </row>
    <row r="21" spans="1:13" ht="48.75" customHeight="1" thickBot="1" x14ac:dyDescent="0.25">
      <c r="A21" s="62" t="s">
        <v>46</v>
      </c>
      <c r="B21" s="63"/>
      <c r="C21" s="64"/>
      <c r="D21" s="7" t="s">
        <v>0</v>
      </c>
      <c r="E21" s="15" t="s">
        <v>49</v>
      </c>
      <c r="F21" s="65" t="s">
        <v>50</v>
      </c>
      <c r="G21" s="67"/>
      <c r="H21" s="65" t="s">
        <v>48</v>
      </c>
      <c r="I21" s="67"/>
      <c r="J21" s="8" t="s">
        <v>47</v>
      </c>
      <c r="K21" s="11">
        <v>700</v>
      </c>
      <c r="L21" s="23" t="s">
        <v>15</v>
      </c>
      <c r="M21" s="28"/>
    </row>
    <row r="22" spans="1:13" ht="24.75" customHeight="1" thickBot="1" x14ac:dyDescent="0.25">
      <c r="A22" s="62" t="s">
        <v>55</v>
      </c>
      <c r="B22" s="63"/>
      <c r="C22" s="64"/>
      <c r="D22" s="7" t="s">
        <v>0</v>
      </c>
      <c r="E22" s="15" t="s">
        <v>49</v>
      </c>
      <c r="F22" s="65" t="s">
        <v>50</v>
      </c>
      <c r="G22" s="67"/>
      <c r="H22" s="65" t="s">
        <v>61</v>
      </c>
      <c r="I22" s="67"/>
      <c r="J22" s="8" t="s">
        <v>56</v>
      </c>
      <c r="K22" s="11">
        <v>100</v>
      </c>
      <c r="L22" s="23" t="s">
        <v>15</v>
      </c>
      <c r="M22" s="28"/>
    </row>
    <row r="23" spans="1:13" ht="17.25" customHeight="1" thickBot="1" x14ac:dyDescent="0.25">
      <c r="A23" s="62" t="s">
        <v>62</v>
      </c>
      <c r="B23" s="63"/>
      <c r="C23" s="64"/>
      <c r="D23" s="7" t="s">
        <v>0</v>
      </c>
      <c r="E23" s="15" t="s">
        <v>63</v>
      </c>
      <c r="F23" s="65" t="s">
        <v>64</v>
      </c>
      <c r="G23" s="67"/>
      <c r="H23" s="65" t="s">
        <v>65</v>
      </c>
      <c r="I23" s="67"/>
      <c r="J23" s="8" t="s">
        <v>66</v>
      </c>
      <c r="K23" s="9">
        <v>20787.41</v>
      </c>
      <c r="L23" s="23" t="s">
        <v>15</v>
      </c>
      <c r="M23" s="28"/>
    </row>
    <row r="24" spans="1:13" ht="17.25" customHeight="1" thickBot="1" x14ac:dyDescent="0.25">
      <c r="A24" s="62" t="s">
        <v>59</v>
      </c>
      <c r="B24" s="63"/>
      <c r="C24" s="64"/>
      <c r="D24" s="7" t="s">
        <v>0</v>
      </c>
      <c r="E24" s="15" t="s">
        <v>67</v>
      </c>
      <c r="F24" s="65" t="s">
        <v>64</v>
      </c>
      <c r="G24" s="67"/>
      <c r="H24" s="65" t="s">
        <v>68</v>
      </c>
      <c r="I24" s="67"/>
      <c r="J24" s="8" t="s">
        <v>60</v>
      </c>
      <c r="K24" s="9">
        <v>1800</v>
      </c>
      <c r="L24" s="22">
        <v>1800</v>
      </c>
      <c r="M24" s="28">
        <f t="shared" si="0"/>
        <v>100</v>
      </c>
    </row>
    <row r="25" spans="1:13" ht="15.75" customHeight="1" thickBot="1" x14ac:dyDescent="0.25">
      <c r="A25" s="62" t="s">
        <v>41</v>
      </c>
      <c r="B25" s="63"/>
      <c r="C25" s="64"/>
      <c r="D25" s="7" t="s">
        <v>0</v>
      </c>
      <c r="E25" s="15" t="s">
        <v>69</v>
      </c>
      <c r="F25" s="65" t="s">
        <v>64</v>
      </c>
      <c r="G25" s="67"/>
      <c r="H25" s="65" t="s">
        <v>70</v>
      </c>
      <c r="I25" s="67"/>
      <c r="J25" s="8" t="s">
        <v>45</v>
      </c>
      <c r="K25" s="9">
        <v>50000</v>
      </c>
      <c r="L25" s="23" t="s">
        <v>15</v>
      </c>
      <c r="M25" s="28"/>
    </row>
    <row r="26" spans="1:13" ht="45.75" customHeight="1" thickBot="1" x14ac:dyDescent="0.25">
      <c r="A26" s="62" t="s">
        <v>46</v>
      </c>
      <c r="B26" s="63"/>
      <c r="C26" s="64"/>
      <c r="D26" s="7" t="s">
        <v>0</v>
      </c>
      <c r="E26" s="15" t="s">
        <v>69</v>
      </c>
      <c r="F26" s="65" t="s">
        <v>64</v>
      </c>
      <c r="G26" s="67"/>
      <c r="H26" s="65" t="s">
        <v>70</v>
      </c>
      <c r="I26" s="67"/>
      <c r="J26" s="8" t="s">
        <v>47</v>
      </c>
      <c r="K26" s="9">
        <v>15000</v>
      </c>
      <c r="L26" s="23" t="s">
        <v>15</v>
      </c>
      <c r="M26" s="28"/>
    </row>
    <row r="27" spans="1:13" ht="27.75" customHeight="1" thickBot="1" x14ac:dyDescent="0.25">
      <c r="A27" s="62" t="s">
        <v>55</v>
      </c>
      <c r="B27" s="63"/>
      <c r="C27" s="64"/>
      <c r="D27" s="7" t="s">
        <v>0</v>
      </c>
      <c r="E27" s="15" t="s">
        <v>69</v>
      </c>
      <c r="F27" s="65" t="s">
        <v>64</v>
      </c>
      <c r="G27" s="67"/>
      <c r="H27" s="65" t="s">
        <v>70</v>
      </c>
      <c r="I27" s="67"/>
      <c r="J27" s="8" t="s">
        <v>56</v>
      </c>
      <c r="K27" s="9">
        <v>10500</v>
      </c>
      <c r="L27" s="23" t="s">
        <v>15</v>
      </c>
      <c r="M27" s="28"/>
    </row>
    <row r="28" spans="1:13" ht="23.25" customHeight="1" thickBot="1" x14ac:dyDescent="0.25">
      <c r="A28" s="62" t="s">
        <v>55</v>
      </c>
      <c r="B28" s="63"/>
      <c r="C28" s="64"/>
      <c r="D28" s="7" t="s">
        <v>0</v>
      </c>
      <c r="E28" s="15" t="s">
        <v>71</v>
      </c>
      <c r="F28" s="65" t="s">
        <v>72</v>
      </c>
      <c r="G28" s="67"/>
      <c r="H28" s="65" t="s">
        <v>73</v>
      </c>
      <c r="I28" s="67"/>
      <c r="J28" s="8" t="s">
        <v>56</v>
      </c>
      <c r="K28" s="9">
        <v>41900</v>
      </c>
      <c r="L28" s="22">
        <v>21000</v>
      </c>
      <c r="M28" s="28">
        <f t="shared" si="0"/>
        <v>50.119331742243432</v>
      </c>
    </row>
    <row r="29" spans="1:13" ht="24" customHeight="1" thickBot="1" x14ac:dyDescent="0.25">
      <c r="A29" s="62" t="s">
        <v>55</v>
      </c>
      <c r="B29" s="63"/>
      <c r="C29" s="64"/>
      <c r="D29" s="7" t="s">
        <v>0</v>
      </c>
      <c r="E29" s="15" t="s">
        <v>74</v>
      </c>
      <c r="F29" s="65" t="s">
        <v>75</v>
      </c>
      <c r="G29" s="67"/>
      <c r="H29" s="65" t="s">
        <v>76</v>
      </c>
      <c r="I29" s="67"/>
      <c r="J29" s="8" t="s">
        <v>56</v>
      </c>
      <c r="K29" s="9">
        <v>151100</v>
      </c>
      <c r="L29" s="22">
        <v>20287.46</v>
      </c>
      <c r="M29" s="28">
        <f t="shared" si="0"/>
        <v>13.42651224354732</v>
      </c>
    </row>
    <row r="30" spans="1:13" ht="12" thickBot="1" x14ac:dyDescent="0.25">
      <c r="A30" s="62" t="s">
        <v>77</v>
      </c>
      <c r="B30" s="63"/>
      <c r="C30" s="64"/>
      <c r="D30" s="7" t="s">
        <v>0</v>
      </c>
      <c r="E30" s="15" t="s">
        <v>78</v>
      </c>
      <c r="F30" s="65" t="s">
        <v>64</v>
      </c>
      <c r="G30" s="67"/>
      <c r="H30" s="65" t="s">
        <v>79</v>
      </c>
      <c r="I30" s="67"/>
      <c r="J30" s="8" t="s">
        <v>80</v>
      </c>
      <c r="K30" s="9">
        <v>31500</v>
      </c>
      <c r="L30" s="23" t="s">
        <v>15</v>
      </c>
      <c r="M30" s="28"/>
    </row>
    <row r="31" spans="1:13" ht="12" thickBot="1" x14ac:dyDescent="0.25">
      <c r="A31" s="62"/>
      <c r="B31" s="63"/>
      <c r="C31" s="64"/>
      <c r="D31" s="7" t="s">
        <v>0</v>
      </c>
      <c r="E31" s="15" t="s">
        <v>81</v>
      </c>
      <c r="F31" s="68" t="s">
        <v>64</v>
      </c>
      <c r="G31" s="70"/>
      <c r="H31" s="68" t="s">
        <v>82</v>
      </c>
      <c r="I31" s="70"/>
      <c r="J31" s="8" t="s">
        <v>83</v>
      </c>
      <c r="K31" s="11">
        <v>212.59</v>
      </c>
      <c r="L31" s="23" t="s">
        <v>15</v>
      </c>
      <c r="M31" s="28"/>
    </row>
  </sheetData>
  <mergeCells count="79">
    <mergeCell ref="K5:K6"/>
    <mergeCell ref="L5:L6"/>
    <mergeCell ref="A7:C7"/>
    <mergeCell ref="D7:J7"/>
    <mergeCell ref="A10:C10"/>
    <mergeCell ref="F10:G10"/>
    <mergeCell ref="H10:I10"/>
    <mergeCell ref="A5:C6"/>
    <mergeCell ref="D5:J6"/>
    <mergeCell ref="A8:C8"/>
    <mergeCell ref="D8:J8"/>
    <mergeCell ref="A9:C9"/>
    <mergeCell ref="F9:G9"/>
    <mergeCell ref="H9:I9"/>
    <mergeCell ref="A11:C11"/>
    <mergeCell ref="F11:G11"/>
    <mergeCell ref="H11:I11"/>
    <mergeCell ref="A12:C12"/>
    <mergeCell ref="F12:G12"/>
    <mergeCell ref="H12:I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A22:C22"/>
    <mergeCell ref="F22:G22"/>
    <mergeCell ref="H22:I22"/>
    <mergeCell ref="A23:C23"/>
    <mergeCell ref="F23:G23"/>
    <mergeCell ref="H23:I23"/>
    <mergeCell ref="A24:C24"/>
    <mergeCell ref="F24:G24"/>
    <mergeCell ref="H24:I24"/>
    <mergeCell ref="H28:I28"/>
    <mergeCell ref="A25:C25"/>
    <mergeCell ref="F25:G25"/>
    <mergeCell ref="H25:I25"/>
    <mergeCell ref="A26:C26"/>
    <mergeCell ref="F26:G26"/>
    <mergeCell ref="H26:I26"/>
    <mergeCell ref="A31:C31"/>
    <mergeCell ref="F31:G31"/>
    <mergeCell ref="H31:I31"/>
    <mergeCell ref="F2:M2"/>
    <mergeCell ref="F3:M3"/>
    <mergeCell ref="A29:C29"/>
    <mergeCell ref="F29:G29"/>
    <mergeCell ref="H29:I29"/>
    <mergeCell ref="A30:C30"/>
    <mergeCell ref="F30:G30"/>
    <mergeCell ref="H30:I30"/>
    <mergeCell ref="A27:C27"/>
    <mergeCell ref="F27:G27"/>
    <mergeCell ref="H27:I27"/>
    <mergeCell ref="A28:C28"/>
    <mergeCell ref="F28:G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F5" sqref="F5"/>
    </sheetView>
  </sheetViews>
  <sheetFormatPr defaultRowHeight="11.25" x14ac:dyDescent="0.2"/>
  <cols>
    <col min="3" max="3" width="25.33203125" customWidth="1"/>
    <col min="4" max="4" width="5.83203125" customWidth="1"/>
    <col min="5" max="5" width="5.5" customWidth="1"/>
    <col min="6" max="6" width="9.1640625" customWidth="1"/>
    <col min="7" max="7" width="5.5" hidden="1" customWidth="1"/>
    <col min="8" max="8" width="2" hidden="1" customWidth="1"/>
    <col min="9" max="9" width="6.1640625" customWidth="1"/>
    <col min="10" max="10" width="7.1640625" customWidth="1"/>
    <col min="11" max="11" width="11.5" customWidth="1"/>
    <col min="12" max="12" width="12" customWidth="1"/>
    <col min="13" max="13" width="6.33203125" customWidth="1"/>
  </cols>
  <sheetData>
    <row r="1" spans="1:13" x14ac:dyDescent="0.2">
      <c r="L1" s="30" t="s">
        <v>90</v>
      </c>
    </row>
    <row r="2" spans="1:13" ht="33.75" customHeight="1" x14ac:dyDescent="0.2">
      <c r="E2" s="71" t="s">
        <v>93</v>
      </c>
      <c r="F2" s="72"/>
      <c r="G2" s="72"/>
      <c r="H2" s="72"/>
      <c r="I2" s="72"/>
      <c r="J2" s="72"/>
      <c r="K2" s="72"/>
      <c r="L2" s="72"/>
      <c r="M2" s="72"/>
    </row>
    <row r="3" spans="1:13" x14ac:dyDescent="0.2">
      <c r="J3" s="30" t="s">
        <v>91</v>
      </c>
      <c r="K3" s="30" t="s">
        <v>97</v>
      </c>
      <c r="M3" s="30" t="s">
        <v>99</v>
      </c>
    </row>
    <row r="4" spans="1:13" x14ac:dyDescent="0.2">
      <c r="C4" s="32"/>
    </row>
    <row r="5" spans="1:13" x14ac:dyDescent="0.2">
      <c r="F5" s="32" t="s">
        <v>98</v>
      </c>
    </row>
    <row r="6" spans="1:13" x14ac:dyDescent="0.2">
      <c r="A6" s="33" t="s">
        <v>1</v>
      </c>
      <c r="B6" s="34"/>
      <c r="C6" s="35"/>
      <c r="D6" s="39" t="s">
        <v>2</v>
      </c>
      <c r="E6" s="40"/>
      <c r="F6" s="40"/>
      <c r="G6" s="40"/>
      <c r="H6" s="40"/>
      <c r="I6" s="40"/>
      <c r="J6" s="41"/>
      <c r="K6" s="75" t="s">
        <v>95</v>
      </c>
      <c r="L6" s="31" t="s">
        <v>96</v>
      </c>
      <c r="M6" s="17" t="s">
        <v>87</v>
      </c>
    </row>
    <row r="7" spans="1:13" ht="22.5" x14ac:dyDescent="0.2">
      <c r="A7" s="36"/>
      <c r="B7" s="37"/>
      <c r="C7" s="38"/>
      <c r="D7" s="42"/>
      <c r="E7" s="43"/>
      <c r="F7" s="43"/>
      <c r="G7" s="43"/>
      <c r="H7" s="43"/>
      <c r="I7" s="43"/>
      <c r="J7" s="44"/>
      <c r="K7" s="45"/>
      <c r="L7" s="16" t="s">
        <v>86</v>
      </c>
      <c r="M7" s="19" t="s">
        <v>88</v>
      </c>
    </row>
    <row r="8" spans="1:13" ht="12" thickBot="1" x14ac:dyDescent="0.25">
      <c r="A8" s="46" t="s">
        <v>3</v>
      </c>
      <c r="B8" s="47"/>
      <c r="C8" s="48"/>
      <c r="D8" s="49" t="s">
        <v>4</v>
      </c>
      <c r="E8" s="50"/>
      <c r="F8" s="50"/>
      <c r="G8" s="50"/>
      <c r="H8" s="50"/>
      <c r="I8" s="50"/>
      <c r="J8" s="51"/>
      <c r="K8" s="13" t="s">
        <v>5</v>
      </c>
      <c r="L8" s="13" t="s">
        <v>6</v>
      </c>
      <c r="M8" s="13" t="s">
        <v>7</v>
      </c>
    </row>
    <row r="9" spans="1:13" ht="12" x14ac:dyDescent="0.2">
      <c r="A9" s="52" t="s">
        <v>8</v>
      </c>
      <c r="B9" s="53"/>
      <c r="C9" s="54"/>
      <c r="D9" s="55" t="s">
        <v>9</v>
      </c>
      <c r="E9" s="56"/>
      <c r="F9" s="56"/>
      <c r="G9" s="56"/>
      <c r="H9" s="56"/>
      <c r="I9" s="56"/>
      <c r="J9" s="57"/>
      <c r="K9" s="1">
        <v>1286200</v>
      </c>
      <c r="L9" s="1">
        <v>220871.51</v>
      </c>
      <c r="M9" s="2">
        <f>L9/K9*100</f>
        <v>17.172407868138702</v>
      </c>
    </row>
    <row r="10" spans="1:13" ht="10.5" customHeight="1" thickBot="1" x14ac:dyDescent="0.25">
      <c r="A10" s="58" t="s">
        <v>10</v>
      </c>
      <c r="B10" s="59"/>
      <c r="C10" s="60"/>
      <c r="D10" s="3"/>
      <c r="E10" s="61"/>
      <c r="F10" s="61"/>
      <c r="G10" s="61"/>
      <c r="H10" s="61"/>
      <c r="I10" s="14"/>
      <c r="J10" s="4"/>
      <c r="K10" s="5"/>
      <c r="L10" s="5"/>
      <c r="M10" s="6"/>
    </row>
    <row r="11" spans="1:13" ht="78" customHeight="1" thickBot="1" x14ac:dyDescent="0.25">
      <c r="A11" s="62" t="s">
        <v>11</v>
      </c>
      <c r="B11" s="63"/>
      <c r="C11" s="64"/>
      <c r="D11" s="7" t="s">
        <v>0</v>
      </c>
      <c r="E11" s="65" t="s">
        <v>12</v>
      </c>
      <c r="F11" s="66"/>
      <c r="G11" s="66"/>
      <c r="H11" s="67"/>
      <c r="I11" s="18" t="s">
        <v>24</v>
      </c>
      <c r="J11" s="8" t="s">
        <v>14</v>
      </c>
      <c r="K11" s="9">
        <f>141200</f>
        <v>141200</v>
      </c>
      <c r="L11" s="9">
        <f>30671.44+97.98+269.2</f>
        <v>31038.62</v>
      </c>
      <c r="M11" s="2">
        <f t="shared" ref="M11:M21" si="0">L11/K11*100</f>
        <v>21.982025495750708</v>
      </c>
    </row>
    <row r="12" spans="1:13" ht="82.5" customHeight="1" thickBot="1" x14ac:dyDescent="0.25">
      <c r="A12" s="62" t="s">
        <v>16</v>
      </c>
      <c r="B12" s="63"/>
      <c r="C12" s="64"/>
      <c r="D12" s="7" t="s">
        <v>0</v>
      </c>
      <c r="E12" s="65" t="s">
        <v>17</v>
      </c>
      <c r="F12" s="66"/>
      <c r="G12" s="66"/>
      <c r="H12" s="67"/>
      <c r="I12" s="18" t="s">
        <v>24</v>
      </c>
      <c r="J12" s="8" t="s">
        <v>14</v>
      </c>
      <c r="K12" s="9">
        <v>19300</v>
      </c>
      <c r="L12" s="9">
        <f>1135+195.83</f>
        <v>1330.83</v>
      </c>
      <c r="M12" s="2">
        <f t="shared" si="0"/>
        <v>6.8954922279792745</v>
      </c>
    </row>
    <row r="13" spans="1:13" ht="69.75" customHeight="1" thickBot="1" x14ac:dyDescent="0.25">
      <c r="A13" s="62" t="s">
        <v>18</v>
      </c>
      <c r="B13" s="63"/>
      <c r="C13" s="64"/>
      <c r="D13" s="7" t="s">
        <v>0</v>
      </c>
      <c r="E13" s="65" t="s">
        <v>19</v>
      </c>
      <c r="F13" s="66"/>
      <c r="G13" s="66"/>
      <c r="H13" s="67"/>
      <c r="I13" s="15" t="s">
        <v>13</v>
      </c>
      <c r="J13" s="8" t="s">
        <v>14</v>
      </c>
      <c r="K13" s="10" t="s">
        <v>15</v>
      </c>
      <c r="L13" s="9">
        <v>6364</v>
      </c>
      <c r="M13" s="2"/>
    </row>
    <row r="14" spans="1:13" ht="60.75" customHeight="1" thickBot="1" x14ac:dyDescent="0.25">
      <c r="A14" s="62" t="s">
        <v>20</v>
      </c>
      <c r="B14" s="63"/>
      <c r="C14" s="64"/>
      <c r="D14" s="7" t="s">
        <v>0</v>
      </c>
      <c r="E14" s="65" t="s">
        <v>21</v>
      </c>
      <c r="F14" s="66"/>
      <c r="G14" s="66"/>
      <c r="H14" s="67"/>
      <c r="I14" s="15" t="s">
        <v>13</v>
      </c>
      <c r="J14" s="8" t="s">
        <v>14</v>
      </c>
      <c r="K14" s="9">
        <v>239200</v>
      </c>
      <c r="L14" s="9">
        <f>25659.22+192.41</f>
        <v>25851.63</v>
      </c>
      <c r="M14" s="2">
        <f t="shared" si="0"/>
        <v>10.80753762541806</v>
      </c>
    </row>
    <row r="15" spans="1:13" ht="66.75" customHeight="1" thickBot="1" x14ac:dyDescent="0.25">
      <c r="A15" s="62" t="s">
        <v>22</v>
      </c>
      <c r="B15" s="63"/>
      <c r="C15" s="64"/>
      <c r="D15" s="7" t="s">
        <v>0</v>
      </c>
      <c r="E15" s="65" t="s">
        <v>23</v>
      </c>
      <c r="F15" s="66"/>
      <c r="G15" s="66"/>
      <c r="H15" s="67"/>
      <c r="I15" s="15" t="s">
        <v>24</v>
      </c>
      <c r="J15" s="8" t="s">
        <v>25</v>
      </c>
      <c r="K15" s="9">
        <v>2700</v>
      </c>
      <c r="L15" s="11">
        <v>686.43</v>
      </c>
      <c r="M15" s="2">
        <f t="shared" si="0"/>
        <v>25.423333333333332</v>
      </c>
    </row>
    <row r="16" spans="1:13" ht="93.75" customHeight="1" thickBot="1" x14ac:dyDescent="0.25">
      <c r="A16" s="62" t="s">
        <v>26</v>
      </c>
      <c r="B16" s="63"/>
      <c r="C16" s="64"/>
      <c r="D16" s="7" t="s">
        <v>0</v>
      </c>
      <c r="E16" s="65" t="s">
        <v>27</v>
      </c>
      <c r="F16" s="66"/>
      <c r="G16" s="66"/>
      <c r="H16" s="67"/>
      <c r="I16" s="15" t="s">
        <v>24</v>
      </c>
      <c r="J16" s="8" t="s">
        <v>25</v>
      </c>
      <c r="K16" s="9">
        <v>5000</v>
      </c>
      <c r="L16" s="12">
        <v>0</v>
      </c>
      <c r="M16" s="2">
        <f t="shared" si="0"/>
        <v>0</v>
      </c>
    </row>
    <row r="17" spans="1:13" ht="57" customHeight="1" thickBot="1" x14ac:dyDescent="0.25">
      <c r="A17" s="62" t="s">
        <v>28</v>
      </c>
      <c r="B17" s="63"/>
      <c r="C17" s="64"/>
      <c r="D17" s="7" t="s">
        <v>0</v>
      </c>
      <c r="E17" s="65" t="s">
        <v>29</v>
      </c>
      <c r="F17" s="66"/>
      <c r="G17" s="66"/>
      <c r="H17" s="67"/>
      <c r="I17" s="15" t="s">
        <v>24</v>
      </c>
      <c r="J17" s="8" t="s">
        <v>30</v>
      </c>
      <c r="K17" s="9">
        <v>501600</v>
      </c>
      <c r="L17" s="9">
        <v>134600</v>
      </c>
      <c r="M17" s="2">
        <f t="shared" si="0"/>
        <v>26.834130781499205</v>
      </c>
    </row>
    <row r="18" spans="1:13" ht="22.5" customHeight="1" thickBot="1" x14ac:dyDescent="0.25">
      <c r="A18" s="62" t="s">
        <v>31</v>
      </c>
      <c r="B18" s="63"/>
      <c r="C18" s="64"/>
      <c r="D18" s="7" t="s">
        <v>0</v>
      </c>
      <c r="E18" s="65" t="s">
        <v>32</v>
      </c>
      <c r="F18" s="66"/>
      <c r="G18" s="66"/>
      <c r="H18" s="67"/>
      <c r="I18" s="15" t="s">
        <v>24</v>
      </c>
      <c r="J18" s="8" t="s">
        <v>30</v>
      </c>
      <c r="K18" s="9">
        <v>259700</v>
      </c>
      <c r="L18" s="12">
        <v>0</v>
      </c>
      <c r="M18" s="2">
        <f t="shared" si="0"/>
        <v>0</v>
      </c>
    </row>
    <row r="19" spans="1:13" ht="24" customHeight="1" thickBot="1" x14ac:dyDescent="0.25">
      <c r="A19" s="62" t="s">
        <v>33</v>
      </c>
      <c r="B19" s="63"/>
      <c r="C19" s="64"/>
      <c r="D19" s="7" t="s">
        <v>0</v>
      </c>
      <c r="E19" s="65" t="s">
        <v>34</v>
      </c>
      <c r="F19" s="66"/>
      <c r="G19" s="66"/>
      <c r="H19" s="67"/>
      <c r="I19" s="15" t="s">
        <v>24</v>
      </c>
      <c r="J19" s="8" t="s">
        <v>30</v>
      </c>
      <c r="K19" s="11">
        <v>100</v>
      </c>
      <c r="L19" s="12">
        <v>0</v>
      </c>
      <c r="M19" s="2">
        <f t="shared" si="0"/>
        <v>0</v>
      </c>
    </row>
    <row r="20" spans="1:13" ht="36" customHeight="1" thickBot="1" x14ac:dyDescent="0.25">
      <c r="A20" s="62" t="s">
        <v>35</v>
      </c>
      <c r="B20" s="63"/>
      <c r="C20" s="64"/>
      <c r="D20" s="7" t="s">
        <v>0</v>
      </c>
      <c r="E20" s="65" t="s">
        <v>36</v>
      </c>
      <c r="F20" s="66"/>
      <c r="G20" s="66"/>
      <c r="H20" s="67"/>
      <c r="I20" s="15" t="s">
        <v>24</v>
      </c>
      <c r="J20" s="8" t="s">
        <v>30</v>
      </c>
      <c r="K20" s="9">
        <v>75500</v>
      </c>
      <c r="L20" s="12">
        <v>0</v>
      </c>
      <c r="M20" s="2">
        <f t="shared" si="0"/>
        <v>0</v>
      </c>
    </row>
    <row r="21" spans="1:13" ht="57" customHeight="1" thickBot="1" x14ac:dyDescent="0.25">
      <c r="A21" s="62" t="s">
        <v>37</v>
      </c>
      <c r="B21" s="63"/>
      <c r="C21" s="64"/>
      <c r="D21" s="7" t="s">
        <v>0</v>
      </c>
      <c r="E21" s="68" t="s">
        <v>38</v>
      </c>
      <c r="F21" s="69"/>
      <c r="G21" s="69"/>
      <c r="H21" s="70"/>
      <c r="I21" s="15" t="s">
        <v>24</v>
      </c>
      <c r="J21" s="8" t="s">
        <v>30</v>
      </c>
      <c r="K21" s="9">
        <v>41900</v>
      </c>
      <c r="L21" s="9">
        <v>21000</v>
      </c>
      <c r="M21" s="2">
        <f t="shared" si="0"/>
        <v>50.119331742243432</v>
      </c>
    </row>
  </sheetData>
  <mergeCells count="32">
    <mergeCell ref="E12:H12"/>
    <mergeCell ref="A6:C7"/>
    <mergeCell ref="D6:J7"/>
    <mergeCell ref="K6:K7"/>
    <mergeCell ref="A8:C8"/>
    <mergeCell ref="D8:J8"/>
    <mergeCell ref="A9:C9"/>
    <mergeCell ref="D9:J9"/>
    <mergeCell ref="A21:C21"/>
    <mergeCell ref="E21:H21"/>
    <mergeCell ref="A16:C16"/>
    <mergeCell ref="E16:H16"/>
    <mergeCell ref="A17:C17"/>
    <mergeCell ref="E17:H17"/>
    <mergeCell ref="A18:C18"/>
    <mergeCell ref="E18:H18"/>
    <mergeCell ref="E2:M2"/>
    <mergeCell ref="A19:C19"/>
    <mergeCell ref="E19:H19"/>
    <mergeCell ref="A20:C20"/>
    <mergeCell ref="E20:H20"/>
    <mergeCell ref="A13:C13"/>
    <mergeCell ref="E13:H13"/>
    <mergeCell ref="A14:C14"/>
    <mergeCell ref="E14:H14"/>
    <mergeCell ref="A15:C15"/>
    <mergeCell ref="E15:H15"/>
    <mergeCell ref="A10:C10"/>
    <mergeCell ref="E10:H10"/>
    <mergeCell ref="A11:C11"/>
    <mergeCell ref="E11:H11"/>
    <mergeCell ref="A12:C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расходы</vt:lpstr>
      <vt:lpstr>Доходы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2019-05-20T12:28:24Z</cp:lastPrinted>
  <dcterms:created xsi:type="dcterms:W3CDTF">2019-05-20T11:22:13Z</dcterms:created>
  <dcterms:modified xsi:type="dcterms:W3CDTF">2019-05-20T12:36:29Z</dcterms:modified>
</cp:coreProperties>
</file>